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510" firstSheet="3" activeTab="3"/>
  </bookViews>
  <sheets>
    <sheet name="CDKT" sheetId="1" r:id="rId1"/>
    <sheet name="CDKT Q2" sheetId="2" r:id="rId2"/>
    <sheet name="CDKT Q3" sheetId="3" r:id="rId3"/>
    <sheet name="Q2-2008 " sheetId="4" r:id="rId4"/>
    <sheet name="KQHDKDQ2-2008" sheetId="5" r:id="rId5"/>
    <sheet name="Sheet2" sheetId="6" r:id="rId6"/>
    <sheet name="Sheet3" sheetId="7" r:id="rId7"/>
  </sheets>
  <definedNames>
    <definedName name="_xlnm.Print_Titles" localSheetId="0">'CDKT'!$7:$7</definedName>
    <definedName name="_xlnm.Print_Titles" localSheetId="1">'CDKT Q2'!$7:$7</definedName>
    <definedName name="_xlnm.Print_Titles" localSheetId="2">'CDKT Q3'!$7:$7</definedName>
    <definedName name="_xlnm.Print_Titles" localSheetId="4">'KQHDKDQ2-2008'!$7:$7</definedName>
    <definedName name="_xlnm.Print_Titles" localSheetId="3">'Q2-2008 '!$6:$6</definedName>
  </definedNames>
  <calcPr fullCalcOnLoad="1"/>
</workbook>
</file>

<file path=xl/sharedStrings.xml><?xml version="1.0" encoding="utf-8"?>
<sst xmlns="http://schemas.openxmlformats.org/spreadsheetml/2006/main" count="442" uniqueCount="191">
  <si>
    <t>ChØ tiªu</t>
  </si>
  <si>
    <t>Sè cuèi n¨m</t>
  </si>
  <si>
    <t>Sè ®Çu n¨m</t>
  </si>
  <si>
    <t xml:space="preserve">   1. TiÒn                                                                                          </t>
  </si>
  <si>
    <t xml:space="preserve">   2. C¸c kho¶n t­¬ng ®­¬ng tiÒn                                                                    </t>
  </si>
  <si>
    <t xml:space="preserve">   1. §Çu t­ ng¾n h¹n                                                                               </t>
  </si>
  <si>
    <t xml:space="preserve">   2. Dù phßng gi¶m gi¸ ®Çu t­ ng¾n h¹n (*) (2)                                                     </t>
  </si>
  <si>
    <t xml:space="preserve">   1. Ph¶i thu cña kh¸ch hµng                                                                       </t>
  </si>
  <si>
    <t xml:space="preserve">   2. Tr¶ tr­íc cho ng­êi b¸n                                                                       </t>
  </si>
  <si>
    <t xml:space="preserve">   3. Ph¶i thu néi bé ng¾n h¹n                                                                      </t>
  </si>
  <si>
    <t xml:space="preserve">   4. Ph¶i thu theo tiÕn ®é kÕ ho¹ch hîp ®ång x©y dùng                                              </t>
  </si>
  <si>
    <t xml:space="preserve">   5. C¸c kho¶n ph¶i thu kh¸c                                                                       </t>
  </si>
  <si>
    <t xml:space="preserve">   6. Dù phßng ph¶i thu ng¾n h¹n khã ®ßi (*)                                                        </t>
  </si>
  <si>
    <t xml:space="preserve">   1. Hµng tån kho                                                                                  </t>
  </si>
  <si>
    <t xml:space="preserve">   2. Dù phßng gi¶m gi¸ hµng tån kho (*)                                                            </t>
  </si>
  <si>
    <t xml:space="preserve">   1. Chi phÝ tr¶ tr­íc ng¾n h¹n                                                                    </t>
  </si>
  <si>
    <t xml:space="preserve">   2. ThuÕ GTGT ®­îc khÊu trõ                                                                       </t>
  </si>
  <si>
    <t xml:space="preserve">   3. ThuÕ vµ c¸c kho¶n kh¸c ph¶i thu Nhµ n­íc                                                      </t>
  </si>
  <si>
    <t xml:space="preserve">   5. Tµi s¶n ng¾n h¹n kh¸c                                                                         </t>
  </si>
  <si>
    <t xml:space="preserve">   1. Ph¶i thu dµi h¹n cña kh¸ch hµng                                                               </t>
  </si>
  <si>
    <t xml:space="preserve">   2. Vèn kinh doanh ë ®¬n vÞ trùc thuéc                                                            </t>
  </si>
  <si>
    <t xml:space="preserve">   3. Ph¶i thu dµi h¹n néi bé                                                                       </t>
  </si>
  <si>
    <t xml:space="preserve">   4. Ph¶i thu dµi h¹n kh¸c                                                                         </t>
  </si>
  <si>
    <t xml:space="preserve">   5. Dù phßng ph¶i thu dµi h¹n khã ®ßi (*)                                                         </t>
  </si>
  <si>
    <t xml:space="preserve">    - Nguyªn gi¸                                                                                    </t>
  </si>
  <si>
    <t xml:space="preserve">    - Gi¸ trÞ hao mßn lòy kÕ (*)                                                                    </t>
  </si>
  <si>
    <t xml:space="preserve">    - Gi¸ trÞ hao mßn luü kÕ                                                                        </t>
  </si>
  <si>
    <t xml:space="preserve">   1. §Çu t­ vµo c«ng ty con                                                                        </t>
  </si>
  <si>
    <t xml:space="preserve">   2. §Çu t­ vµo c«ng ty liªn kÕt, liªn doanh                                                       </t>
  </si>
  <si>
    <t xml:space="preserve">   3. §Çu t­ dµi h¹n kh¸c                                                                           </t>
  </si>
  <si>
    <t xml:space="preserve">   4. Dù phßng gi¶m gi¸ ®Çu t­ tµi chÝnh dµi h¹n (*)                                                </t>
  </si>
  <si>
    <t xml:space="preserve">   1. Chi phÝ tr¶ tr­íc dµi h¹n                                                                     </t>
  </si>
  <si>
    <t xml:space="preserve">   2. Tµi s¶n thuÕ thu nhËp ho·n l¹i                                                                </t>
  </si>
  <si>
    <t xml:space="preserve">   3. Tµi s¶n dµi h¹n kh¸c                                                                          </t>
  </si>
  <si>
    <t xml:space="preserve">        Tæng céng tµi s¶n (270=100+200)                                                             </t>
  </si>
  <si>
    <t xml:space="preserve">   1. Vay vµ nî ng¾n h¹n                                                                            </t>
  </si>
  <si>
    <t xml:space="preserve">   2. Ph¶i tr¶ ng­êi b¸n                                                                            </t>
  </si>
  <si>
    <t xml:space="preserve">   3. Ng­êi mua tr¶ tiÒn tr­íc                                                                      </t>
  </si>
  <si>
    <t xml:space="preserve">   4. ThuÕ vµ c¸c kho¶n ph¶i nép Nhµ n­íc                                                           </t>
  </si>
  <si>
    <t xml:space="preserve">   5. Ph¶i tr¶ ng­êi lao ®éng                                                                       </t>
  </si>
  <si>
    <t xml:space="preserve">   6. Chi phÝ ph¶i tr¶                                                                              </t>
  </si>
  <si>
    <t xml:space="preserve">   7. Ph¶i tr¶ néi bé                                                                               </t>
  </si>
  <si>
    <t xml:space="preserve">   8. Ph¶i tr¶ theo tiÕn ®é kÕ ho¹ch hîp ®ång x©y dùng                                              </t>
  </si>
  <si>
    <t xml:space="preserve">   9. C¸c kho¶n ph¶i tr¶, ph¶i nép ng¾n h¹n kh¸c                                                    </t>
  </si>
  <si>
    <t xml:space="preserve">   10. Dù phßng ph¶i tr¶ ng¾n h¹n                                                                   </t>
  </si>
  <si>
    <t xml:space="preserve">   1. Ph¶i tr¶ dµi h¹n ng­êi b¸n                                                                    </t>
  </si>
  <si>
    <t xml:space="preserve">   2. Ph¶i tr¶ dµi h¹n néi bé                                                                       </t>
  </si>
  <si>
    <t xml:space="preserve">   3. Ph¶i tr¶ dµi h¹n kh¸c                                                                         </t>
  </si>
  <si>
    <t xml:space="preserve">   4. Vay vµ nî dµi h¹n                                                                             </t>
  </si>
  <si>
    <t xml:space="preserve">   5. ThuÕ  thu nhËp ho·n l¹i ph¶i tr¶                                                              </t>
  </si>
  <si>
    <t xml:space="preserve">   6. Dù phßng trî cÊp mÊt viÖc lµm                                                                 </t>
  </si>
  <si>
    <t xml:space="preserve">   7. Dù phßng ph¶i tr¶ dµi h¹n                                                                     </t>
  </si>
  <si>
    <t xml:space="preserve">I. Vèn chñ së h÷u                                                                                   </t>
  </si>
  <si>
    <t xml:space="preserve">          Tæng céng nguån vèn (440=300+400)                                                         </t>
  </si>
  <si>
    <t>C«ng ty CP B¸ HiÕn VIGLACERA</t>
  </si>
  <si>
    <t>STT</t>
  </si>
  <si>
    <t>I</t>
  </si>
  <si>
    <t xml:space="preserve">-TiÒn vµ c¸c kho¶n t­¬ng ®­¬ng tiÒn                                                               </t>
  </si>
  <si>
    <t xml:space="preserve">-C¸c kho¶n ph¶i thu ng¾n h¹n                                                                    </t>
  </si>
  <si>
    <t xml:space="preserve">- Hµng tån kho                                                                                    </t>
  </si>
  <si>
    <t>II</t>
  </si>
  <si>
    <t xml:space="preserve"> Tµi s¶n ng¾n h¹n (100=110+120+130+140+150)                                                       </t>
  </si>
  <si>
    <t xml:space="preserve"> Tµi s¶n dµi h¹n (200=210+220+240+250+260)                                                        </t>
  </si>
  <si>
    <t xml:space="preserve">C¸c kho¶n ph¶i thu dµi h¹n                                                                       </t>
  </si>
  <si>
    <t xml:space="preserve">Tµi s¶n cè ®Þnh                                                                                 </t>
  </si>
  <si>
    <t xml:space="preserve">- TSC§ h÷u h×nh                                                                                 </t>
  </si>
  <si>
    <t xml:space="preserve">- TSC§ thuª tµi chÝnh                                                                           </t>
  </si>
  <si>
    <t xml:space="preserve">- TSC§ v« h×nh                                                                                  </t>
  </si>
  <si>
    <t xml:space="preserve">- Chi phÝ x©y dùng c¬ b¶n dë dang                                                               </t>
  </si>
  <si>
    <t xml:space="preserve">Tµi s¶n dµi h¹n kh¸c                                                                             </t>
  </si>
  <si>
    <t>III</t>
  </si>
  <si>
    <t>IV</t>
  </si>
  <si>
    <t xml:space="preserve">Nî ph¶i tr¶ </t>
  </si>
  <si>
    <t xml:space="preserve"> Nî ng¾n h¹n                                                                                      </t>
  </si>
  <si>
    <t xml:space="preserve">Nî dµi h¹n                                                                                      </t>
  </si>
  <si>
    <t>V</t>
  </si>
  <si>
    <t xml:space="preserve">Vèn chñ së h÷u                      </t>
  </si>
  <si>
    <t xml:space="preserve">-Cæ phiÕu quü (*)                                                                              </t>
  </si>
  <si>
    <t xml:space="preserve">- Quü ®Çu t­ ph¸t triÓn                                                                         </t>
  </si>
  <si>
    <t xml:space="preserve">-Quü dù phßng tµi chÝnh                                                                        </t>
  </si>
  <si>
    <t xml:space="preserve">- Lîi nhuËn ch­a ph©n phèi                                                                      </t>
  </si>
  <si>
    <t xml:space="preserve">Nguån kinh phÝ vµ quü kh¸c                                                                      </t>
  </si>
  <si>
    <t xml:space="preserve">- Quü khen th­ëng, phóc lîi                                                                     </t>
  </si>
  <si>
    <t>VI</t>
  </si>
  <si>
    <t xml:space="preserve">-C¸c kho¶n ®Çu t­ tµi chÝnh ng¾n h¹n                       </t>
  </si>
  <si>
    <t xml:space="preserve">- Tµi s¶n ng¾n h¹n kh¸c                                             </t>
  </si>
  <si>
    <t xml:space="preserve"> BÊt ®éng s¶n ®Çu t­                                   </t>
  </si>
  <si>
    <t xml:space="preserve"> C¸c kho¶n ®Çu t­ tµi chÝnh dµi h¹n           </t>
  </si>
  <si>
    <t xml:space="preserve">- Vèn ®Çu t­ cña chñ së h÷u                      </t>
  </si>
  <si>
    <t xml:space="preserve">- Vèn kh¸c cña chñ së h÷u                         </t>
  </si>
  <si>
    <t xml:space="preserve">-Chªnh lÖch ®¸nh gi¸ l¹i tµi s¶n                        </t>
  </si>
  <si>
    <t xml:space="preserve">- Chªnh lÖch tû gi¸ hèi ®o¸i                            </t>
  </si>
  <si>
    <t xml:space="preserve">- Quü kh¸c thuéc vèn chñ së h÷u                  </t>
  </si>
  <si>
    <t xml:space="preserve">-Nguån vèn ®Çu t­ x©y dùng c¬ b¶n                     </t>
  </si>
  <si>
    <t xml:space="preserve">- Nguån kinh phÝ                                                    </t>
  </si>
  <si>
    <t xml:space="preserve">- Nguån kinh phÝ ®· h×nh thµnh tsc®                   </t>
  </si>
  <si>
    <t>MÉu cbtt-03</t>
  </si>
  <si>
    <t>b¸o c¸o tµi chÝnh tãm t¾t quý 1 n¨m 2007</t>
  </si>
  <si>
    <t>gi¸m ®èc</t>
  </si>
  <si>
    <t xml:space="preserve">       lËp biÓu                                                                              kÕ to¸n tr­ëng</t>
  </si>
  <si>
    <t xml:space="preserve">- ThÆng d­ vèn cæ phÇn                           </t>
  </si>
  <si>
    <t>B¸o c¸o kÕt qu¶ ho¹t ®éng s¶n xuÊt kinh doanh</t>
  </si>
  <si>
    <t xml:space="preserve"> - Trong ®ã: Chi phÝ l·i vay                                                                    </t>
  </si>
  <si>
    <t>Kú b¸o c¸o</t>
  </si>
  <si>
    <t>Luü kÕ</t>
  </si>
  <si>
    <t xml:space="preserve">  Doanh thu b¸n hµng vµ cung cÊp dÞch vô                                                      </t>
  </si>
  <si>
    <t xml:space="preserve"> Doanh thu thuÇn vÒ BH vµ c/c DV (10=01- 02)                                                 </t>
  </si>
  <si>
    <t xml:space="preserve">  Gi¸ vèn hµng b¸n                                                                            </t>
  </si>
  <si>
    <t xml:space="preserve">  Lîi nhuËn gép vÒ BH vµ c/c DV (20=10-11)                                                    </t>
  </si>
  <si>
    <t xml:space="preserve"> Doanh thu ho¹t ®éng tµi chÝnh                                                               </t>
  </si>
  <si>
    <t xml:space="preserve"> Chi phÝ tµi chÝnh                                                                           </t>
  </si>
  <si>
    <t xml:space="preserve">Chi phÝ b¸n hµng                                                                            </t>
  </si>
  <si>
    <t xml:space="preserve">Chi phÝ qu¶n lý doanh nghiÖp                                                                </t>
  </si>
  <si>
    <t xml:space="preserve">  Lîi nhuËn thuÇn tõ ho¹t ®éng kinh doanh {30=20+(21-22)-(24+25)}                            </t>
  </si>
  <si>
    <t xml:space="preserve">  Thu nhËp kh¸c                                                                              </t>
  </si>
  <si>
    <t xml:space="preserve"> Chi phÝ kh¸c                                                                               </t>
  </si>
  <si>
    <t xml:space="preserve">  Lîi nhuËn kh¸c (40=31-32)                                                                  </t>
  </si>
  <si>
    <t xml:space="preserve">Tæng lîi nhuËn kÕ to¸n tr­íc thuÕ (50=30+40)                                               </t>
  </si>
  <si>
    <t xml:space="preserve"> Lîi nhuËn sau thuÕ thu nhËp doanh nghiÖp(60=50-51-52)                                      </t>
  </si>
  <si>
    <t xml:space="preserve"> C¸c kho¶n gi¶m trõ   </t>
  </si>
  <si>
    <t xml:space="preserve">  L·i c¬ b¶n trªn cæ phiÕu   </t>
  </si>
  <si>
    <t xml:space="preserve">Gi¸m ®èc </t>
  </si>
  <si>
    <t>b¸o c¸o tµi chÝnh tãm t¾t quý 2 n¨m 2007</t>
  </si>
  <si>
    <t>Gi¶m 305.423.253</t>
  </si>
  <si>
    <t>t¨ng :80.000.000</t>
  </si>
  <si>
    <t>T¨ng 162.000.000</t>
  </si>
  <si>
    <t>T¨ng 113.600.000</t>
  </si>
  <si>
    <t>Gi¶m -785.868.494</t>
  </si>
  <si>
    <t>T¨ng 124.845.241</t>
  </si>
  <si>
    <t>b¸o c¸o tµi chÝnh tãm t¾t quý 3 n¨m 2007</t>
  </si>
  <si>
    <t>Sè cuèi kú</t>
  </si>
  <si>
    <t>- TiÒn vµ c¸c kho¶n t­¬ng ®­¬ng tiÒn</t>
  </si>
  <si>
    <t>- C¸c kho¶n ph¶i thu ng¾n h¹n</t>
  </si>
  <si>
    <t>- Hµng tån kho</t>
  </si>
  <si>
    <t>M· sè</t>
  </si>
  <si>
    <t>ThuyÕt minh</t>
  </si>
  <si>
    <t xml:space="preserve">A. Tµi s¶n ng¾n h¹n (100=110+120+130+140+150)                                                       </t>
  </si>
  <si>
    <t xml:space="preserve">          </t>
  </si>
  <si>
    <t xml:space="preserve">V.02      </t>
  </si>
  <si>
    <t xml:space="preserve">B. Tµi s¶n dµi h¹n (200=210+220+240+250+260)                                                        </t>
  </si>
  <si>
    <t xml:space="preserve">I. C¸c kho¶n ph¶i thu dµi h¹n                                                                       </t>
  </si>
  <si>
    <t xml:space="preserve">II. Tµi s¶n cè ®Þnh                                                                                 </t>
  </si>
  <si>
    <t xml:space="preserve">   1. TSC§ h÷u h×nh                                                                                 </t>
  </si>
  <si>
    <t xml:space="preserve">   2. TSC§ thuª tµi chÝnh                                                                           </t>
  </si>
  <si>
    <t xml:space="preserve">   3. TSC§ v« h×nh                                                                                  </t>
  </si>
  <si>
    <t xml:space="preserve">   4. Chi phÝ x©y dùng c¬ b¶n dë dang                                                               </t>
  </si>
  <si>
    <t xml:space="preserve">III. BÊt ®éng s¶n ®Çu t­                                                                            </t>
  </si>
  <si>
    <t xml:space="preserve">V.12      </t>
  </si>
  <si>
    <t xml:space="preserve">IV. C¸c kho¶n ®Çu t­ tµi chÝnh dµi h¹n                                                              </t>
  </si>
  <si>
    <t xml:space="preserve">V. Tµi s¶n dµi h¹n kh¸c                                                                             </t>
  </si>
  <si>
    <t xml:space="preserve">A. Nî ph¶i tr¶ (300=310+330)                                                                        </t>
  </si>
  <si>
    <t xml:space="preserve">I. Nî ng¾n h¹n                                                                                      </t>
  </si>
  <si>
    <t xml:space="preserve">II. Nî dµi h¹n                                                                                      </t>
  </si>
  <si>
    <t xml:space="preserve">B. Vèn chñ së h÷u (400=410+430)                                                                     </t>
  </si>
  <si>
    <t xml:space="preserve">V.22      </t>
  </si>
  <si>
    <t xml:space="preserve">   1. Vèn ®Çu t­ cña chñ së h÷u                                                                     </t>
  </si>
  <si>
    <t xml:space="preserve">   2. ThÆng d­ vèn cæ phÇn                                                                          </t>
  </si>
  <si>
    <t xml:space="preserve">   3. Vèn kh¸c cña chñ së h÷u                                                                       </t>
  </si>
  <si>
    <t xml:space="preserve">   4. Cæ phiÕu quü (*)                                                                              </t>
  </si>
  <si>
    <t xml:space="preserve">   5. Chªnh lÖch ®¸nh gi¸ l¹i tµi s¶n                                                               </t>
  </si>
  <si>
    <t xml:space="preserve">   6. Chªnh lÖch tû gi¸ hèi ®o¸i                                                                    </t>
  </si>
  <si>
    <t xml:space="preserve">   7. Quü ®Çu t­ ph¸t triÓn                                                                         </t>
  </si>
  <si>
    <t xml:space="preserve">   8. Quü dù phßng tµi chÝnh                                                                        </t>
  </si>
  <si>
    <t xml:space="preserve">   9. Quü kh¸c thuéc vèn chñ së h÷u                                                                 </t>
  </si>
  <si>
    <t xml:space="preserve">  10. Lîi nhuËn ch­a ph©n phèi                                                                      </t>
  </si>
  <si>
    <t xml:space="preserve">  11. Nguån vèn ®Çu t­ x©y dùng c¬ b¶n                                                              </t>
  </si>
  <si>
    <t xml:space="preserve">II. Nguån kinh phÝ vµ quü kh¸c                                                                      </t>
  </si>
  <si>
    <t xml:space="preserve">   1. Quü khen th­ëng, phóc lîi                                                                     </t>
  </si>
  <si>
    <t xml:space="preserve">   2. Nguån kinh phÝ                                                                                </t>
  </si>
  <si>
    <t xml:space="preserve">   3. Nguån kinh phÝ ®· h×nh thµnh tsc®                                                             </t>
  </si>
  <si>
    <t xml:space="preserve">C¸c chØ tiªu ngoµi b¶ng c©n ®èi kÕ to¸n                                                             </t>
  </si>
  <si>
    <t xml:space="preserve">   1. Tµi s¶n thuª ngoµi                                                                            </t>
  </si>
  <si>
    <t xml:space="preserve">        </t>
  </si>
  <si>
    <t xml:space="preserve">   2. VËt t­, hµng ho¸ gi÷ hé, nhËn gia c«ng                                                        </t>
  </si>
  <si>
    <t xml:space="preserve">   3. Hµng ho¸ nhËn b¸n hé, nhËn  ký göi                                                            </t>
  </si>
  <si>
    <t xml:space="preserve">   4. Nî khã ®ßi ®· xö lý                                                                           </t>
  </si>
  <si>
    <t xml:space="preserve">   5. Ngo¹i tÖ c¸c lo¹i                                                                             </t>
  </si>
  <si>
    <t xml:space="preserve">   6. Dù to¸n chi sù nghiÖp, dù ¸n                                                                  </t>
  </si>
  <si>
    <t xml:space="preserve">1. TiÒn vµ c¸c kho¶n t­¬ng ®­¬ng tiÒn                                                               </t>
  </si>
  <si>
    <t xml:space="preserve">2. C¸c kho¶n ®Çu t­ tµi chÝnh ng¾n h¹n                                                             </t>
  </si>
  <si>
    <t xml:space="preserve">3. C¸c kho¶n ph¶i thu ng¾n h¹n                                                                    </t>
  </si>
  <si>
    <t xml:space="preserve">4. Hµng tån kho                                                                                    </t>
  </si>
  <si>
    <t xml:space="preserve">5. Tµi s¶n ng¾n h¹n kh¸c                                                                            </t>
  </si>
  <si>
    <t xml:space="preserve">C«ng ty CP VIGLACERA B¸ HiÕn </t>
  </si>
  <si>
    <t>lËp biÓu</t>
  </si>
  <si>
    <t>kÕ to¸n tr­ëng</t>
  </si>
  <si>
    <t xml:space="preserve"> Chi phÝ thuÕ TNDN hiÖn hµnh (28%)</t>
  </si>
  <si>
    <t xml:space="preserve">          LËp biÓu                                                        KÕ to¸n tr­ëng</t>
  </si>
  <si>
    <t>Chi phÝ thuÕ TNDN ph¶i nép (14%)</t>
  </si>
  <si>
    <t>B¶ng c©n ®èi kÕ to¸n tãm t¾t quý 2-2008</t>
  </si>
  <si>
    <t>Tõ ngµy 01/04/2008 ®Õn ngµy 30/06/2008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</si>
</sst>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35">
    <font>
      <sz val="10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sz val="12"/>
      <name val="Arial"/>
      <family val="0"/>
    </font>
    <font>
      <b/>
      <sz val="12"/>
      <name val="Arial"/>
      <family val="0"/>
    </font>
    <font>
      <sz val="10"/>
      <name val=".VnTimeH"/>
      <family val="2"/>
    </font>
    <font>
      <b/>
      <sz val="10"/>
      <name val=".VnArialH"/>
      <family val="2"/>
    </font>
    <font>
      <b/>
      <sz val="10"/>
      <name val=".VnTimeH"/>
      <family val="2"/>
    </font>
    <font>
      <i/>
      <sz val="10"/>
      <name val=".VnTime"/>
      <family val="2"/>
    </font>
    <font>
      <sz val="8"/>
      <name val="Arial"/>
      <family val="0"/>
    </font>
    <font>
      <sz val="8"/>
      <name val=".VnTime"/>
      <family val="0"/>
    </font>
    <font>
      <sz val="12"/>
      <name val=".VnTimeH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 quotePrefix="1">
      <alignment horizontal="left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 quotePrefix="1">
      <alignment horizontal="left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173" fontId="4" fillId="0" borderId="0" xfId="42" applyNumberFormat="1" applyFont="1" applyAlignment="1">
      <alignment/>
    </xf>
    <xf numFmtId="173" fontId="5" fillId="0" borderId="0" xfId="42" applyNumberFormat="1" applyFont="1" applyAlignment="1">
      <alignment/>
    </xf>
    <xf numFmtId="0" fontId="6" fillId="0" borderId="0" xfId="0" applyFont="1" applyFill="1" applyAlignment="1">
      <alignment horizontal="center"/>
    </xf>
    <xf numFmtId="173" fontId="0" fillId="0" borderId="0" xfId="42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173" fontId="1" fillId="0" borderId="13" xfId="42" applyNumberFormat="1" applyFont="1" applyBorder="1" applyAlignment="1">
      <alignment horizontal="right"/>
    </xf>
    <xf numFmtId="173" fontId="1" fillId="0" borderId="15" xfId="42" applyNumberFormat="1" applyFont="1" applyBorder="1" applyAlignment="1">
      <alignment horizontal="right"/>
    </xf>
    <xf numFmtId="173" fontId="2" fillId="0" borderId="10" xfId="42" applyNumberFormat="1" applyFont="1" applyBorder="1" applyAlignment="1">
      <alignment horizontal="center"/>
    </xf>
    <xf numFmtId="173" fontId="2" fillId="0" borderId="14" xfId="42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173" fontId="8" fillId="0" borderId="10" xfId="42" applyNumberFormat="1" applyFont="1" applyBorder="1" applyAlignment="1">
      <alignment horizontal="center"/>
    </xf>
    <xf numFmtId="173" fontId="8" fillId="0" borderId="14" xfId="42" applyNumberFormat="1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5" xfId="42" applyNumberFormat="1" applyFont="1" applyBorder="1" applyAlignment="1">
      <alignment horizontal="center"/>
    </xf>
    <xf numFmtId="173" fontId="1" fillId="0" borderId="20" xfId="42" applyNumberFormat="1" applyFont="1" applyBorder="1" applyAlignment="1">
      <alignment horizontal="center"/>
    </xf>
    <xf numFmtId="173" fontId="1" fillId="0" borderId="21" xfId="42" applyNumberFormat="1" applyFont="1" applyBorder="1" applyAlignment="1">
      <alignment horizontal="center"/>
    </xf>
    <xf numFmtId="173" fontId="8" fillId="0" borderId="13" xfId="42" applyNumberFormat="1" applyFont="1" applyBorder="1" applyAlignment="1">
      <alignment horizontal="center"/>
    </xf>
    <xf numFmtId="173" fontId="8" fillId="0" borderId="15" xfId="42" applyNumberFormat="1" applyFont="1" applyBorder="1" applyAlignment="1">
      <alignment horizontal="center"/>
    </xf>
    <xf numFmtId="173" fontId="7" fillId="0" borderId="0" xfId="42" applyNumberFormat="1" applyFont="1" applyAlignment="1">
      <alignment/>
    </xf>
    <xf numFmtId="173" fontId="1" fillId="0" borderId="0" xfId="42" applyNumberFormat="1" applyFont="1" applyAlignment="1">
      <alignment/>
    </xf>
    <xf numFmtId="173" fontId="2" fillId="0" borderId="0" xfId="42" applyNumberFormat="1" applyFont="1" applyAlignment="1">
      <alignment/>
    </xf>
    <xf numFmtId="173" fontId="8" fillId="0" borderId="0" xfId="42" applyNumberFormat="1" applyFont="1" applyAlignment="1">
      <alignment/>
    </xf>
    <xf numFmtId="173" fontId="0" fillId="0" borderId="0" xfId="0" applyNumberFormat="1" applyAlignment="1">
      <alignment/>
    </xf>
    <xf numFmtId="0" fontId="7" fillId="0" borderId="0" xfId="55">
      <alignment/>
      <protection/>
    </xf>
    <xf numFmtId="0" fontId="3" fillId="0" borderId="0" xfId="55" applyFont="1" applyAlignment="1">
      <alignment horizontal="center" vertical="center"/>
      <protection/>
    </xf>
    <xf numFmtId="0" fontId="2" fillId="0" borderId="10" xfId="55" applyFont="1" applyBorder="1" applyAlignment="1">
      <alignment horizontal="left"/>
      <protection/>
    </xf>
    <xf numFmtId="0" fontId="7" fillId="0" borderId="10" xfId="55" applyBorder="1">
      <alignment/>
      <protection/>
    </xf>
    <xf numFmtId="0" fontId="1" fillId="0" borderId="22" xfId="55" applyFont="1" applyBorder="1" applyAlignment="1">
      <alignment horizontal="left"/>
      <protection/>
    </xf>
    <xf numFmtId="0" fontId="1" fillId="0" borderId="10" xfId="55" applyFont="1" applyBorder="1" applyAlignment="1">
      <alignment horizontal="left"/>
      <protection/>
    </xf>
    <xf numFmtId="0" fontId="1" fillId="0" borderId="23" xfId="55" applyFont="1" applyBorder="1" applyAlignment="1">
      <alignment horizontal="left"/>
      <protection/>
    </xf>
    <xf numFmtId="0" fontId="1" fillId="0" borderId="24" xfId="55" applyFont="1" applyBorder="1" applyAlignment="1">
      <alignment horizontal="left"/>
      <protection/>
    </xf>
    <xf numFmtId="0" fontId="7" fillId="0" borderId="24" xfId="55" applyBorder="1">
      <alignment/>
      <protection/>
    </xf>
    <xf numFmtId="0" fontId="1" fillId="0" borderId="25" xfId="55" applyFont="1" applyBorder="1" applyAlignment="1">
      <alignment horizontal="left"/>
      <protection/>
    </xf>
    <xf numFmtId="0" fontId="1" fillId="0" borderId="10" xfId="55" applyFont="1" applyBorder="1" applyAlignment="1">
      <alignment horizontal="left"/>
      <protection/>
    </xf>
    <xf numFmtId="0" fontId="7" fillId="0" borderId="0" xfId="55" applyAlignment="1">
      <alignment horizontal="right"/>
      <protection/>
    </xf>
    <xf numFmtId="3" fontId="2" fillId="0" borderId="10" xfId="55" applyNumberFormat="1" applyFont="1" applyBorder="1" applyAlignment="1">
      <alignment horizontal="right"/>
      <protection/>
    </xf>
    <xf numFmtId="3" fontId="1" fillId="0" borderId="10" xfId="55" applyNumberFormat="1" applyFont="1" applyBorder="1" applyAlignment="1">
      <alignment horizontal="right"/>
      <protection/>
    </xf>
    <xf numFmtId="0" fontId="1" fillId="0" borderId="10" xfId="55" applyFont="1" applyBorder="1" applyAlignment="1">
      <alignment horizontal="right"/>
      <protection/>
    </xf>
    <xf numFmtId="0" fontId="1" fillId="0" borderId="10" xfId="55" applyFont="1" applyBorder="1" applyAlignment="1">
      <alignment horizontal="right"/>
      <protection/>
    </xf>
    <xf numFmtId="0" fontId="1" fillId="0" borderId="26" xfId="55" applyFont="1" applyBorder="1" applyAlignment="1">
      <alignment horizontal="right"/>
      <protection/>
    </xf>
    <xf numFmtId="3" fontId="1" fillId="0" borderId="10" xfId="55" applyNumberFormat="1" applyFont="1" applyBorder="1" applyAlignment="1">
      <alignment horizontal="right"/>
      <protection/>
    </xf>
    <xf numFmtId="0" fontId="2" fillId="0" borderId="10" xfId="55" applyFont="1" applyBorder="1" applyAlignment="1">
      <alignment horizontal="right"/>
      <protection/>
    </xf>
    <xf numFmtId="0" fontId="1" fillId="0" borderId="24" xfId="55" applyFont="1" applyBorder="1" applyAlignment="1">
      <alignment horizontal="right"/>
      <protection/>
    </xf>
    <xf numFmtId="0" fontId="7" fillId="0" borderId="0" xfId="55" applyFont="1">
      <alignment/>
      <protection/>
    </xf>
    <xf numFmtId="0" fontId="7" fillId="4" borderId="27" xfId="55" applyFont="1" applyFill="1" applyBorder="1">
      <alignment/>
      <protection/>
    </xf>
    <xf numFmtId="0" fontId="2" fillId="0" borderId="28" xfId="55" applyFont="1" applyBorder="1" applyAlignment="1">
      <alignment horizontal="left"/>
      <protection/>
    </xf>
    <xf numFmtId="0" fontId="7" fillId="0" borderId="20" xfId="55" applyBorder="1">
      <alignment/>
      <protection/>
    </xf>
    <xf numFmtId="0" fontId="2" fillId="0" borderId="20" xfId="55" applyFont="1" applyBorder="1" applyAlignment="1">
      <alignment horizontal="left"/>
      <protection/>
    </xf>
    <xf numFmtId="0" fontId="2" fillId="0" borderId="20" xfId="55" applyFont="1" applyBorder="1" applyAlignment="1">
      <alignment horizontal="right"/>
      <protection/>
    </xf>
    <xf numFmtId="0" fontId="2" fillId="0" borderId="29" xfId="55" applyFont="1" applyBorder="1" applyAlignment="1">
      <alignment horizontal="right"/>
      <protection/>
    </xf>
    <xf numFmtId="0" fontId="8" fillId="4" borderId="16" xfId="55" applyFont="1" applyFill="1" applyBorder="1" applyAlignment="1">
      <alignment horizontal="center" vertical="center"/>
      <protection/>
    </xf>
    <xf numFmtId="0" fontId="8" fillId="4" borderId="17" xfId="55" applyFont="1" applyFill="1" applyBorder="1" applyAlignment="1">
      <alignment horizontal="center" vertical="center"/>
      <protection/>
    </xf>
    <xf numFmtId="0" fontId="8" fillId="4" borderId="18" xfId="55" applyFont="1" applyFill="1" applyBorder="1" applyAlignment="1">
      <alignment horizontal="center" vertical="center"/>
      <protection/>
    </xf>
    <xf numFmtId="0" fontId="2" fillId="0" borderId="11" xfId="55" applyFont="1" applyBorder="1" applyAlignment="1">
      <alignment horizontal="left"/>
      <protection/>
    </xf>
    <xf numFmtId="3" fontId="2" fillId="0" borderId="14" xfId="55" applyNumberFormat="1" applyFont="1" applyBorder="1" applyAlignment="1">
      <alignment horizontal="right"/>
      <protection/>
    </xf>
    <xf numFmtId="0" fontId="1" fillId="0" borderId="11" xfId="55" applyFont="1" applyBorder="1" applyAlignment="1">
      <alignment horizontal="left"/>
      <protection/>
    </xf>
    <xf numFmtId="3" fontId="1" fillId="0" borderId="14" xfId="55" applyNumberFormat="1" applyFont="1" applyBorder="1" applyAlignment="1">
      <alignment horizontal="right"/>
      <protection/>
    </xf>
    <xf numFmtId="0" fontId="1" fillId="0" borderId="14" xfId="55" applyFont="1" applyBorder="1" applyAlignment="1">
      <alignment horizontal="right"/>
      <protection/>
    </xf>
    <xf numFmtId="0" fontId="1" fillId="0" borderId="11" xfId="55" applyFont="1" applyBorder="1" applyAlignment="1">
      <alignment horizontal="left"/>
      <protection/>
    </xf>
    <xf numFmtId="0" fontId="1" fillId="0" borderId="14" xfId="55" applyFont="1" applyBorder="1" applyAlignment="1">
      <alignment horizontal="right"/>
      <protection/>
    </xf>
    <xf numFmtId="3" fontId="1" fillId="0" borderId="14" xfId="55" applyNumberFormat="1" applyFont="1" applyBorder="1" applyAlignment="1">
      <alignment horizontal="right"/>
      <protection/>
    </xf>
    <xf numFmtId="0" fontId="2" fillId="0" borderId="14" xfId="55" applyFont="1" applyBorder="1" applyAlignment="1">
      <alignment horizontal="righ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3" fontId="2" fillId="0" borderId="13" xfId="55" applyNumberFormat="1" applyFont="1" applyBorder="1" applyAlignment="1">
      <alignment horizontal="right"/>
      <protection/>
    </xf>
    <xf numFmtId="3" fontId="2" fillId="0" borderId="15" xfId="55" applyNumberFormat="1" applyFont="1" applyBorder="1" applyAlignment="1">
      <alignment horizontal="right"/>
      <protection/>
    </xf>
    <xf numFmtId="0" fontId="17" fillId="0" borderId="0" xfId="55" applyFont="1">
      <alignment/>
      <protection/>
    </xf>
    <xf numFmtId="0" fontId="17" fillId="0" borderId="0" xfId="55" applyFont="1" applyAlignment="1">
      <alignment horizontal="right"/>
      <protection/>
    </xf>
    <xf numFmtId="173" fontId="1" fillId="0" borderId="10" xfId="42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73" fontId="2" fillId="0" borderId="17" xfId="42" applyNumberFormat="1" applyFont="1" applyFill="1" applyBorder="1" applyAlignment="1">
      <alignment horizontal="center" vertical="center"/>
    </xf>
    <xf numFmtId="173" fontId="2" fillId="0" borderId="18" xfId="42" applyNumberFormat="1" applyFont="1" applyFill="1" applyBorder="1" applyAlignment="1">
      <alignment horizontal="center" vertical="center"/>
    </xf>
    <xf numFmtId="173" fontId="1" fillId="0" borderId="14" xfId="42" applyNumberFormat="1" applyFont="1" applyBorder="1" applyAlignment="1">
      <alignment horizontal="right"/>
    </xf>
    <xf numFmtId="3" fontId="7" fillId="0" borderId="0" xfId="55" applyNumberFormat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7" fillId="0" borderId="0" xfId="55" applyFont="1" applyAlignment="1">
      <alignment horizontal="left"/>
      <protection/>
    </xf>
    <xf numFmtId="0" fontId="12" fillId="0" borderId="0" xfId="55" applyFont="1" applyAlignment="1">
      <alignment/>
      <protection/>
    </xf>
    <xf numFmtId="0" fontId="3" fillId="0" borderId="0" xfId="55" applyFont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173" fontId="13" fillId="0" borderId="0" xfId="42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CD KTQ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pane ySplit="7" topLeftCell="BM90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8.57421875" style="6" customWidth="1"/>
    <col min="2" max="2" width="46.28125" style="0" customWidth="1"/>
    <col min="3" max="3" width="23.7109375" style="0" customWidth="1"/>
    <col min="4" max="4" width="21.00390625" style="0" customWidth="1"/>
    <col min="6" max="6" width="13.7109375" style="0" bestFit="1" customWidth="1"/>
  </cols>
  <sheetData>
    <row r="1" spans="1:4" ht="18.75" customHeight="1">
      <c r="A1" s="123" t="s">
        <v>96</v>
      </c>
      <c r="B1" s="123"/>
      <c r="C1" s="5"/>
      <c r="D1" s="5"/>
    </row>
    <row r="2" spans="1:4" ht="15.75">
      <c r="A2" s="124" t="s">
        <v>54</v>
      </c>
      <c r="B2" s="124"/>
      <c r="C2" s="4"/>
      <c r="D2" s="4"/>
    </row>
    <row r="3" ht="15.75" customHeight="1"/>
    <row r="4" ht="15.75" customHeight="1"/>
    <row r="5" spans="1:4" ht="30" customHeight="1">
      <c r="A5" s="125" t="s">
        <v>97</v>
      </c>
      <c r="B5" s="125"/>
      <c r="C5" s="125"/>
      <c r="D5" s="125"/>
    </row>
    <row r="6" ht="13.5" thickBot="1"/>
    <row r="7" spans="1:4" s="31" customFormat="1" ht="25.5" customHeight="1" thickTop="1">
      <c r="A7" s="28" t="s">
        <v>55</v>
      </c>
      <c r="B7" s="29" t="s">
        <v>0</v>
      </c>
      <c r="C7" s="29" t="s">
        <v>1</v>
      </c>
      <c r="D7" s="30" t="s">
        <v>2</v>
      </c>
    </row>
    <row r="8" spans="1:4" s="7" customFormat="1" ht="24" customHeight="1">
      <c r="A8" s="10" t="s">
        <v>56</v>
      </c>
      <c r="B8" s="2" t="s">
        <v>61</v>
      </c>
      <c r="C8" s="18">
        <v>16990024810</v>
      </c>
      <c r="D8" s="19">
        <v>15741637083</v>
      </c>
    </row>
    <row r="9" spans="1:4" ht="24" customHeight="1">
      <c r="A9" s="11">
        <v>1</v>
      </c>
      <c r="B9" s="12" t="s">
        <v>57</v>
      </c>
      <c r="C9" s="20">
        <v>490490466</v>
      </c>
      <c r="D9" s="21">
        <v>669548370</v>
      </c>
    </row>
    <row r="10" spans="1:4" ht="24" customHeight="1" hidden="1">
      <c r="A10" s="11"/>
      <c r="B10" s="3" t="s">
        <v>3</v>
      </c>
      <c r="C10" s="20">
        <v>490394792</v>
      </c>
      <c r="D10" s="21">
        <v>669452696</v>
      </c>
    </row>
    <row r="11" spans="1:4" ht="24" customHeight="1" hidden="1">
      <c r="A11" s="11"/>
      <c r="B11" s="3" t="s">
        <v>4</v>
      </c>
      <c r="C11" s="22"/>
      <c r="D11" s="23"/>
    </row>
    <row r="12" spans="1:4" ht="24" customHeight="1">
      <c r="A12" s="11">
        <v>2</v>
      </c>
      <c r="B12" s="12" t="s">
        <v>84</v>
      </c>
      <c r="C12" s="22"/>
      <c r="D12" s="23"/>
    </row>
    <row r="13" spans="1:4" ht="24" customHeight="1" hidden="1">
      <c r="A13" s="11"/>
      <c r="B13" s="3" t="s">
        <v>5</v>
      </c>
      <c r="C13" s="22"/>
      <c r="D13" s="23"/>
    </row>
    <row r="14" spans="1:4" ht="24" customHeight="1" hidden="1">
      <c r="A14" s="11"/>
      <c r="B14" s="3" t="s">
        <v>6</v>
      </c>
      <c r="C14" s="22"/>
      <c r="D14" s="23"/>
    </row>
    <row r="15" spans="1:5" ht="24" customHeight="1">
      <c r="A15" s="11">
        <v>3</v>
      </c>
      <c r="B15" s="12" t="s">
        <v>58</v>
      </c>
      <c r="C15" s="20">
        <v>7348718763</v>
      </c>
      <c r="D15" s="21">
        <v>6657351231</v>
      </c>
      <c r="E15" s="1"/>
    </row>
    <row r="16" spans="1:4" ht="24" customHeight="1" hidden="1">
      <c r="A16" s="11"/>
      <c r="B16" s="3" t="s">
        <v>7</v>
      </c>
      <c r="C16" s="20">
        <v>6299833696</v>
      </c>
      <c r="D16" s="21">
        <v>5815250150</v>
      </c>
    </row>
    <row r="17" spans="1:4" ht="24" customHeight="1" hidden="1">
      <c r="A17" s="11"/>
      <c r="B17" s="3" t="s">
        <v>8</v>
      </c>
      <c r="C17" s="20">
        <v>81110850</v>
      </c>
      <c r="D17" s="21">
        <v>164183550</v>
      </c>
    </row>
    <row r="18" spans="1:4" ht="24" customHeight="1" hidden="1">
      <c r="A18" s="11"/>
      <c r="B18" s="3" t="s">
        <v>9</v>
      </c>
      <c r="C18" s="22"/>
      <c r="D18" s="23"/>
    </row>
    <row r="19" spans="1:4" ht="24" customHeight="1" hidden="1">
      <c r="A19" s="11"/>
      <c r="B19" s="3" t="s">
        <v>10</v>
      </c>
      <c r="C19" s="22"/>
      <c r="D19" s="23"/>
    </row>
    <row r="20" spans="1:4" ht="24" customHeight="1" hidden="1">
      <c r="A20" s="11"/>
      <c r="B20" s="3" t="s">
        <v>11</v>
      </c>
      <c r="C20" s="20">
        <v>1836256497</v>
      </c>
      <c r="D20" s="21">
        <v>1547139250</v>
      </c>
    </row>
    <row r="21" spans="1:4" ht="24" customHeight="1" hidden="1">
      <c r="A21" s="11"/>
      <c r="B21" s="3" t="s">
        <v>12</v>
      </c>
      <c r="C21" s="20">
        <v>-595151189</v>
      </c>
      <c r="D21" s="21">
        <v>-595151189</v>
      </c>
    </row>
    <row r="22" spans="1:4" ht="24" customHeight="1">
      <c r="A22" s="11">
        <v>4</v>
      </c>
      <c r="B22" s="12" t="s">
        <v>59</v>
      </c>
      <c r="C22" s="20">
        <v>9150815581</v>
      </c>
      <c r="D22" s="21">
        <v>8691335221</v>
      </c>
    </row>
    <row r="23" spans="1:4" ht="24" customHeight="1" hidden="1">
      <c r="A23" s="11"/>
      <c r="B23" s="3" t="s">
        <v>13</v>
      </c>
      <c r="C23" s="20">
        <v>8600242986</v>
      </c>
      <c r="D23" s="21">
        <v>8140762626</v>
      </c>
    </row>
    <row r="24" spans="1:4" ht="24" customHeight="1" hidden="1">
      <c r="A24" s="11"/>
      <c r="B24" s="3" t="s">
        <v>14</v>
      </c>
      <c r="C24" s="22"/>
      <c r="D24" s="23"/>
    </row>
    <row r="25" spans="1:4" ht="24" customHeight="1">
      <c r="A25" s="11">
        <v>5</v>
      </c>
      <c r="B25" s="12" t="s">
        <v>85</v>
      </c>
      <c r="C25" s="22"/>
      <c r="D25" s="23"/>
    </row>
    <row r="26" spans="1:4" ht="24" customHeight="1" hidden="1">
      <c r="A26" s="11"/>
      <c r="B26" s="3" t="s">
        <v>15</v>
      </c>
      <c r="C26" s="22"/>
      <c r="D26" s="23"/>
    </row>
    <row r="27" spans="1:4" ht="24" customHeight="1" hidden="1">
      <c r="A27" s="11"/>
      <c r="B27" s="3" t="s">
        <v>16</v>
      </c>
      <c r="C27" s="22"/>
      <c r="D27" s="23"/>
    </row>
    <row r="28" spans="1:4" ht="24" customHeight="1" hidden="1">
      <c r="A28" s="11"/>
      <c r="B28" s="3" t="s">
        <v>17</v>
      </c>
      <c r="C28" s="22"/>
      <c r="D28" s="23"/>
    </row>
    <row r="29" spans="1:4" ht="24" customHeight="1" hidden="1">
      <c r="A29" s="11"/>
      <c r="B29" s="3" t="s">
        <v>18</v>
      </c>
      <c r="C29" s="22"/>
      <c r="D29" s="23"/>
    </row>
    <row r="30" spans="1:4" ht="24" customHeight="1">
      <c r="A30" s="11" t="s">
        <v>60</v>
      </c>
      <c r="B30" s="2" t="s">
        <v>62</v>
      </c>
      <c r="C30" s="18">
        <v>17258691240</v>
      </c>
      <c r="D30" s="19">
        <v>17738961135</v>
      </c>
    </row>
    <row r="31" spans="1:4" ht="24" customHeight="1">
      <c r="A31" s="11">
        <v>1</v>
      </c>
      <c r="B31" s="3" t="s">
        <v>63</v>
      </c>
      <c r="C31" s="20">
        <v>30000000</v>
      </c>
      <c r="D31" s="21">
        <v>30000000</v>
      </c>
    </row>
    <row r="32" spans="1:4" ht="24" customHeight="1" hidden="1">
      <c r="A32" s="11"/>
      <c r="B32" s="3" t="s">
        <v>19</v>
      </c>
      <c r="C32" s="22"/>
      <c r="D32" s="23"/>
    </row>
    <row r="33" spans="1:4" ht="24" customHeight="1" hidden="1">
      <c r="A33" s="11"/>
      <c r="B33" s="3" t="s">
        <v>20</v>
      </c>
      <c r="C33" s="22"/>
      <c r="D33" s="23"/>
    </row>
    <row r="34" spans="1:4" ht="24" customHeight="1" hidden="1">
      <c r="A34" s="11"/>
      <c r="B34" s="3" t="s">
        <v>21</v>
      </c>
      <c r="C34" s="22"/>
      <c r="D34" s="23"/>
    </row>
    <row r="35" spans="1:4" ht="24" customHeight="1" hidden="1">
      <c r="A35" s="11"/>
      <c r="B35" s="3" t="s">
        <v>22</v>
      </c>
      <c r="C35" s="20">
        <v>30000000</v>
      </c>
      <c r="D35" s="21">
        <v>30000000</v>
      </c>
    </row>
    <row r="36" spans="1:4" ht="24" customHeight="1" hidden="1">
      <c r="A36" s="11"/>
      <c r="B36" s="3" t="s">
        <v>23</v>
      </c>
      <c r="C36" s="22"/>
      <c r="D36" s="23"/>
    </row>
    <row r="37" spans="1:4" ht="24" customHeight="1">
      <c r="A37" s="11">
        <v>2</v>
      </c>
      <c r="B37" s="3" t="s">
        <v>64</v>
      </c>
      <c r="C37" s="20">
        <v>17223793225</v>
      </c>
      <c r="D37" s="21">
        <v>17697348361</v>
      </c>
    </row>
    <row r="38" spans="1:4" ht="24" customHeight="1">
      <c r="A38" s="11"/>
      <c r="B38" s="12" t="s">
        <v>65</v>
      </c>
      <c r="C38" s="20">
        <v>14277797687</v>
      </c>
      <c r="D38" s="21">
        <v>14700197687</v>
      </c>
    </row>
    <row r="39" spans="1:4" ht="24" customHeight="1" hidden="1">
      <c r="A39" s="11"/>
      <c r="B39" s="3" t="s">
        <v>24</v>
      </c>
      <c r="C39" s="20">
        <v>28486710705</v>
      </c>
      <c r="D39" s="21">
        <v>28486710705</v>
      </c>
    </row>
    <row r="40" spans="1:4" ht="24" customHeight="1" hidden="1">
      <c r="A40" s="11"/>
      <c r="B40" s="3" t="s">
        <v>25</v>
      </c>
      <c r="C40" s="20">
        <v>-14345837732</v>
      </c>
      <c r="D40" s="21">
        <v>-13923437732</v>
      </c>
    </row>
    <row r="41" spans="1:4" ht="24" customHeight="1">
      <c r="A41" s="11"/>
      <c r="B41" s="12" t="s">
        <v>66</v>
      </c>
      <c r="C41" s="20">
        <v>552569817</v>
      </c>
      <c r="D41" s="21">
        <v>552569817</v>
      </c>
    </row>
    <row r="42" spans="1:4" ht="24" customHeight="1" hidden="1">
      <c r="A42" s="11"/>
      <c r="B42" s="3" t="s">
        <v>24</v>
      </c>
      <c r="C42" s="20">
        <v>592039090</v>
      </c>
      <c r="D42" s="21">
        <v>592039090</v>
      </c>
    </row>
    <row r="43" spans="1:4" ht="24" customHeight="1" hidden="1">
      <c r="A43" s="11"/>
      <c r="B43" s="3" t="s">
        <v>25</v>
      </c>
      <c r="C43" s="20">
        <v>-39469273</v>
      </c>
      <c r="D43" s="21">
        <v>-39469273</v>
      </c>
    </row>
    <row r="44" spans="1:4" ht="24" customHeight="1">
      <c r="A44" s="11"/>
      <c r="B44" s="12" t="s">
        <v>67</v>
      </c>
      <c r="C44" s="20">
        <v>2259050905</v>
      </c>
      <c r="D44" s="21">
        <v>2313050905</v>
      </c>
    </row>
    <row r="45" spans="1:4" ht="24" customHeight="1" hidden="1">
      <c r="A45" s="11"/>
      <c r="B45" s="3" t="s">
        <v>24</v>
      </c>
      <c r="C45" s="20">
        <v>3012000000</v>
      </c>
      <c r="D45" s="21">
        <v>3012000000</v>
      </c>
    </row>
    <row r="46" spans="1:4" ht="24" customHeight="1" hidden="1">
      <c r="A46" s="11"/>
      <c r="B46" s="3" t="s">
        <v>25</v>
      </c>
      <c r="C46" s="20">
        <v>-744949095</v>
      </c>
      <c r="D46" s="21">
        <v>-690949095</v>
      </c>
    </row>
    <row r="47" spans="1:4" ht="24" customHeight="1">
      <c r="A47" s="11"/>
      <c r="B47" s="12" t="s">
        <v>68</v>
      </c>
      <c r="C47" s="20">
        <v>134374816</v>
      </c>
      <c r="D47" s="21">
        <v>131529952</v>
      </c>
    </row>
    <row r="48" spans="1:4" ht="24" customHeight="1">
      <c r="A48" s="11">
        <v>3</v>
      </c>
      <c r="B48" s="3" t="s">
        <v>86</v>
      </c>
      <c r="C48" s="22"/>
      <c r="D48" s="23"/>
    </row>
    <row r="49" spans="1:4" ht="24" customHeight="1" hidden="1">
      <c r="A49" s="11"/>
      <c r="B49" s="3" t="s">
        <v>24</v>
      </c>
      <c r="C49" s="22"/>
      <c r="D49" s="23"/>
    </row>
    <row r="50" spans="1:4" ht="24" customHeight="1" hidden="1">
      <c r="A50" s="11"/>
      <c r="B50" s="3" t="s">
        <v>26</v>
      </c>
      <c r="C50" s="22"/>
      <c r="D50" s="23"/>
    </row>
    <row r="51" spans="1:4" ht="24" customHeight="1">
      <c r="A51" s="11">
        <v>4</v>
      </c>
      <c r="B51" s="3" t="s">
        <v>87</v>
      </c>
      <c r="C51" s="22"/>
      <c r="D51" s="23"/>
    </row>
    <row r="52" spans="1:4" ht="24" customHeight="1" hidden="1">
      <c r="A52" s="11"/>
      <c r="B52" s="3" t="s">
        <v>27</v>
      </c>
      <c r="C52" s="22"/>
      <c r="D52" s="23"/>
    </row>
    <row r="53" spans="1:4" ht="24" customHeight="1" hidden="1">
      <c r="A53" s="11"/>
      <c r="B53" s="3" t="s">
        <v>28</v>
      </c>
      <c r="C53" s="22"/>
      <c r="D53" s="23"/>
    </row>
    <row r="54" spans="1:4" ht="24" customHeight="1" hidden="1">
      <c r="A54" s="11"/>
      <c r="B54" s="3" t="s">
        <v>29</v>
      </c>
      <c r="C54" s="22"/>
      <c r="D54" s="23"/>
    </row>
    <row r="55" spans="1:4" ht="24" customHeight="1" hidden="1">
      <c r="A55" s="11"/>
      <c r="B55" s="3" t="s">
        <v>30</v>
      </c>
      <c r="C55" s="22"/>
      <c r="D55" s="23"/>
    </row>
    <row r="56" spans="1:4" ht="24" customHeight="1">
      <c r="A56" s="11">
        <v>5</v>
      </c>
      <c r="B56" s="3" t="s">
        <v>69</v>
      </c>
      <c r="C56" s="20">
        <v>4898015</v>
      </c>
      <c r="D56" s="21">
        <v>11612774</v>
      </c>
    </row>
    <row r="57" spans="1:4" ht="24" customHeight="1" hidden="1">
      <c r="A57" s="11"/>
      <c r="B57" s="3" t="s">
        <v>31</v>
      </c>
      <c r="C57" s="20">
        <v>4898015</v>
      </c>
      <c r="D57" s="21">
        <v>11612774</v>
      </c>
    </row>
    <row r="58" spans="1:4" ht="24" customHeight="1" hidden="1">
      <c r="A58" s="11"/>
      <c r="B58" s="3" t="s">
        <v>32</v>
      </c>
      <c r="C58" s="22"/>
      <c r="D58" s="23"/>
    </row>
    <row r="59" spans="1:4" ht="24" customHeight="1" hidden="1">
      <c r="A59" s="11"/>
      <c r="B59" s="3" t="s">
        <v>33</v>
      </c>
      <c r="C59" s="22"/>
      <c r="D59" s="23"/>
    </row>
    <row r="60" spans="1:4" s="9" customFormat="1" ht="24" customHeight="1">
      <c r="A60" s="13" t="s">
        <v>70</v>
      </c>
      <c r="B60" s="14" t="s">
        <v>34</v>
      </c>
      <c r="C60" s="24">
        <v>34248716050</v>
      </c>
      <c r="D60" s="25">
        <v>33757195957</v>
      </c>
    </row>
    <row r="61" spans="1:4" ht="24" customHeight="1">
      <c r="A61" s="11" t="s">
        <v>71</v>
      </c>
      <c r="B61" s="2" t="s">
        <v>72</v>
      </c>
      <c r="C61" s="18">
        <f>C62+C73</f>
        <v>22677169558</v>
      </c>
      <c r="D61" s="19">
        <v>22481295916</v>
      </c>
    </row>
    <row r="62" spans="1:4" ht="24" customHeight="1" hidden="1">
      <c r="A62" s="11">
        <v>1</v>
      </c>
      <c r="B62" s="3" t="s">
        <v>73</v>
      </c>
      <c r="C62" s="20">
        <f>SUM(C63:C72)</f>
        <v>21164592096</v>
      </c>
      <c r="D62" s="21">
        <v>21077386404</v>
      </c>
    </row>
    <row r="63" spans="1:4" ht="24" customHeight="1" hidden="1">
      <c r="A63" s="11"/>
      <c r="B63" s="3" t="s">
        <v>35</v>
      </c>
      <c r="C63" s="20">
        <v>14170550942</v>
      </c>
      <c r="D63" s="21">
        <v>15358095991</v>
      </c>
    </row>
    <row r="64" spans="1:4" ht="24" customHeight="1" hidden="1">
      <c r="A64" s="11"/>
      <c r="B64" s="3" t="s">
        <v>36</v>
      </c>
      <c r="C64" s="20">
        <v>1151010535</v>
      </c>
      <c r="D64" s="21">
        <v>1251261127</v>
      </c>
    </row>
    <row r="65" spans="1:4" ht="24" customHeight="1" hidden="1">
      <c r="A65" s="11"/>
      <c r="B65" s="3" t="s">
        <v>37</v>
      </c>
      <c r="C65" s="20">
        <v>12006706</v>
      </c>
      <c r="D65" s="21">
        <v>8931887</v>
      </c>
    </row>
    <row r="66" spans="1:4" ht="24" customHeight="1" hidden="1">
      <c r="A66" s="11"/>
      <c r="B66" s="3" t="s">
        <v>38</v>
      </c>
      <c r="C66" s="20">
        <v>1627089058</v>
      </c>
      <c r="D66" s="21">
        <v>851030560</v>
      </c>
    </row>
    <row r="67" spans="1:4" ht="24" customHeight="1" hidden="1">
      <c r="A67" s="11"/>
      <c r="B67" s="3" t="s">
        <v>39</v>
      </c>
      <c r="C67" s="20">
        <v>1548038891</v>
      </c>
      <c r="D67" s="21">
        <v>1242021563</v>
      </c>
    </row>
    <row r="68" spans="1:4" ht="24" customHeight="1" hidden="1">
      <c r="A68" s="11"/>
      <c r="B68" s="3" t="s">
        <v>40</v>
      </c>
      <c r="C68" s="20">
        <v>1041419739</v>
      </c>
      <c r="D68" s="21">
        <v>610598140</v>
      </c>
    </row>
    <row r="69" spans="1:4" ht="24" customHeight="1" hidden="1">
      <c r="A69" s="11"/>
      <c r="B69" s="3" t="s">
        <v>41</v>
      </c>
      <c r="C69" s="20">
        <v>107572361</v>
      </c>
      <c r="D69" s="21">
        <v>104923341</v>
      </c>
    </row>
    <row r="70" spans="1:4" ht="24" customHeight="1" hidden="1">
      <c r="A70" s="11"/>
      <c r="B70" s="3" t="s">
        <v>42</v>
      </c>
      <c r="C70" s="22"/>
      <c r="D70" s="23"/>
    </row>
    <row r="71" spans="1:4" ht="24" customHeight="1" hidden="1">
      <c r="A71" s="11"/>
      <c r="B71" s="3" t="s">
        <v>43</v>
      </c>
      <c r="C71" s="20">
        <v>1506903864</v>
      </c>
      <c r="D71" s="21">
        <v>1273869645</v>
      </c>
    </row>
    <row r="72" spans="1:4" ht="24" customHeight="1" hidden="1">
      <c r="A72" s="11"/>
      <c r="B72" s="3" t="s">
        <v>44</v>
      </c>
      <c r="C72" s="22"/>
      <c r="D72" s="23"/>
    </row>
    <row r="73" spans="1:4" ht="24" customHeight="1">
      <c r="A73" s="11">
        <v>2</v>
      </c>
      <c r="B73" s="3" t="s">
        <v>74</v>
      </c>
      <c r="C73" s="20">
        <v>1512577462</v>
      </c>
      <c r="D73" s="21">
        <v>1403909512</v>
      </c>
    </row>
    <row r="74" spans="1:4" ht="24" customHeight="1" hidden="1">
      <c r="A74" s="11"/>
      <c r="B74" s="3" t="s">
        <v>45</v>
      </c>
      <c r="C74" s="22"/>
      <c r="D74" s="23"/>
    </row>
    <row r="75" spans="1:4" ht="24" customHeight="1" hidden="1">
      <c r="A75" s="11"/>
      <c r="B75" s="3" t="s">
        <v>46</v>
      </c>
      <c r="C75" s="22"/>
      <c r="D75" s="23"/>
    </row>
    <row r="76" spans="1:4" ht="24" customHeight="1" hidden="1">
      <c r="A76" s="11"/>
      <c r="B76" s="3" t="s">
        <v>47</v>
      </c>
      <c r="C76" s="22"/>
      <c r="D76" s="23"/>
    </row>
    <row r="77" spans="1:4" ht="24" customHeight="1" hidden="1">
      <c r="A77" s="11"/>
      <c r="B77" s="3" t="s">
        <v>48</v>
      </c>
      <c r="C77" s="20">
        <v>1211766405</v>
      </c>
      <c r="D77" s="21">
        <v>1211766405</v>
      </c>
    </row>
    <row r="78" spans="1:4" ht="24" customHeight="1" hidden="1">
      <c r="A78" s="11"/>
      <c r="B78" s="3" t="s">
        <v>49</v>
      </c>
      <c r="C78" s="22"/>
      <c r="D78" s="23"/>
    </row>
    <row r="79" spans="1:4" ht="24" customHeight="1" hidden="1">
      <c r="A79" s="11"/>
      <c r="B79" s="3" t="s">
        <v>50</v>
      </c>
      <c r="C79" s="20">
        <v>108667950</v>
      </c>
      <c r="D79" s="21">
        <v>46667950</v>
      </c>
    </row>
    <row r="80" spans="1:4" ht="24" customHeight="1" hidden="1">
      <c r="A80" s="11"/>
      <c r="B80" s="3" t="s">
        <v>51</v>
      </c>
      <c r="C80" s="22"/>
      <c r="D80" s="23"/>
    </row>
    <row r="81" spans="1:4" ht="24" customHeight="1">
      <c r="A81" s="11" t="s">
        <v>75</v>
      </c>
      <c r="B81" s="2" t="s">
        <v>76</v>
      </c>
      <c r="C81" s="18">
        <f>C82+C94</f>
        <v>11571546492</v>
      </c>
      <c r="D81" s="19">
        <v>11275900041</v>
      </c>
    </row>
    <row r="82" spans="1:6" ht="24" customHeight="1">
      <c r="A82" s="11">
        <v>1</v>
      </c>
      <c r="B82" s="3" t="s">
        <v>52</v>
      </c>
      <c r="C82" s="20">
        <f>C83+C86+C89+C90+C92</f>
        <v>11637171709</v>
      </c>
      <c r="D82" s="21">
        <v>11302625258</v>
      </c>
      <c r="F82" s="1">
        <f>C82+C95</f>
        <v>11571546492</v>
      </c>
    </row>
    <row r="83" spans="1:4" ht="24" customHeight="1">
      <c r="A83" s="11"/>
      <c r="B83" s="12" t="s">
        <v>88</v>
      </c>
      <c r="C83" s="20">
        <f>D83</f>
        <v>9097157000</v>
      </c>
      <c r="D83" s="21">
        <v>9097157000</v>
      </c>
    </row>
    <row r="84" spans="1:4" ht="24" customHeight="1">
      <c r="A84" s="11"/>
      <c r="B84" s="12" t="s">
        <v>100</v>
      </c>
      <c r="C84" s="20"/>
      <c r="D84" s="21"/>
    </row>
    <row r="85" spans="1:4" ht="24" customHeight="1">
      <c r="A85" s="11"/>
      <c r="B85" s="12" t="s">
        <v>89</v>
      </c>
      <c r="C85" s="22"/>
      <c r="D85" s="23"/>
    </row>
    <row r="86" spans="1:4" ht="24" customHeight="1">
      <c r="A86" s="11"/>
      <c r="B86" s="12" t="s">
        <v>77</v>
      </c>
      <c r="C86" s="20">
        <v>-280000000</v>
      </c>
      <c r="D86" s="21">
        <v>-280000000</v>
      </c>
    </row>
    <row r="87" spans="1:4" ht="24" customHeight="1">
      <c r="A87" s="11"/>
      <c r="B87" s="12" t="s">
        <v>90</v>
      </c>
      <c r="C87" s="22"/>
      <c r="D87" s="23"/>
    </row>
    <row r="88" spans="1:4" ht="24" customHeight="1">
      <c r="A88" s="11"/>
      <c r="B88" s="12" t="s">
        <v>91</v>
      </c>
      <c r="C88" s="22"/>
      <c r="D88" s="23"/>
    </row>
    <row r="89" spans="1:4" ht="24" customHeight="1" thickBot="1">
      <c r="A89" s="36"/>
      <c r="B89" s="37" t="s">
        <v>78</v>
      </c>
      <c r="C89" s="38">
        <v>684250149</v>
      </c>
      <c r="D89" s="39">
        <v>684250149</v>
      </c>
    </row>
    <row r="90" spans="1:4" ht="24" customHeight="1" thickTop="1">
      <c r="A90" s="32"/>
      <c r="B90" s="33" t="s">
        <v>79</v>
      </c>
      <c r="C90" s="34">
        <v>183656568</v>
      </c>
      <c r="D90" s="35">
        <v>183656568</v>
      </c>
    </row>
    <row r="91" spans="1:4" ht="24" customHeight="1">
      <c r="A91" s="11"/>
      <c r="B91" s="12" t="s">
        <v>92</v>
      </c>
      <c r="C91" s="22"/>
      <c r="D91" s="23"/>
    </row>
    <row r="92" spans="1:4" ht="24" customHeight="1">
      <c r="A92" s="11"/>
      <c r="B92" s="12" t="s">
        <v>80</v>
      </c>
      <c r="C92" s="20">
        <v>1952107992</v>
      </c>
      <c r="D92" s="21">
        <v>1617561541</v>
      </c>
    </row>
    <row r="93" spans="1:4" ht="24" customHeight="1">
      <c r="A93" s="11"/>
      <c r="B93" s="12" t="s">
        <v>93</v>
      </c>
      <c r="C93" s="22"/>
      <c r="D93" s="23"/>
    </row>
    <row r="94" spans="1:4" ht="24" customHeight="1">
      <c r="A94" s="11">
        <v>2</v>
      </c>
      <c r="B94" s="15" t="s">
        <v>81</v>
      </c>
      <c r="C94" s="18">
        <v>-65625217</v>
      </c>
      <c r="D94" s="19">
        <v>-26725217</v>
      </c>
    </row>
    <row r="95" spans="1:4" ht="24" customHeight="1">
      <c r="A95" s="11"/>
      <c r="B95" s="12" t="s">
        <v>82</v>
      </c>
      <c r="C95" s="20">
        <v>-65625217</v>
      </c>
      <c r="D95" s="21">
        <v>-26725217</v>
      </c>
    </row>
    <row r="96" spans="1:4" ht="24" customHeight="1">
      <c r="A96" s="11"/>
      <c r="B96" s="12" t="s">
        <v>94</v>
      </c>
      <c r="C96" s="22"/>
      <c r="D96" s="23"/>
    </row>
    <row r="97" spans="1:4" ht="24" customHeight="1">
      <c r="A97" s="11"/>
      <c r="B97" s="12" t="s">
        <v>95</v>
      </c>
      <c r="C97" s="22"/>
      <c r="D97" s="23"/>
    </row>
    <row r="98" spans="1:4" s="8" customFormat="1" ht="24" customHeight="1" thickBot="1">
      <c r="A98" s="16" t="s">
        <v>83</v>
      </c>
      <c r="B98" s="17" t="s">
        <v>53</v>
      </c>
      <c r="C98" s="26">
        <f>C81+C61</f>
        <v>34248716050</v>
      </c>
      <c r="D98" s="27">
        <v>33757195957</v>
      </c>
    </row>
    <row r="99" ht="21" customHeight="1" thickTop="1"/>
    <row r="100" ht="21" customHeight="1"/>
    <row r="101" spans="1:4" s="40" customFormat="1" ht="21" customHeight="1">
      <c r="A101" s="126" t="s">
        <v>99</v>
      </c>
      <c r="B101" s="126"/>
      <c r="C101" s="126"/>
      <c r="D101" s="41" t="s">
        <v>98</v>
      </c>
    </row>
    <row r="102" ht="21" customHeight="1"/>
    <row r="103" ht="21" customHeight="1"/>
    <row r="104" ht="21" customHeight="1"/>
    <row r="105" ht="21" customHeight="1"/>
  </sheetData>
  <sheetProtection/>
  <mergeCells count="4">
    <mergeCell ref="A1:B1"/>
    <mergeCell ref="A2:B2"/>
    <mergeCell ref="A5:D5"/>
    <mergeCell ref="A101:C101"/>
  </mergeCells>
  <printOptions/>
  <pageMargins left="0.21" right="0.2" top="0.39" bottom="0.2" header="0.3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pane ySplit="7" topLeftCell="BM60" activePane="bottomLeft" state="frozen"/>
      <selection pane="topLeft" activeCell="A1" sqref="A1"/>
      <selection pane="bottomLeft" activeCell="B85" sqref="B85"/>
    </sheetView>
  </sheetViews>
  <sheetFormatPr defaultColWidth="9.140625" defaultRowHeight="12.75"/>
  <cols>
    <col min="1" max="1" width="8.421875" style="6" customWidth="1"/>
    <col min="2" max="2" width="38.140625" style="0" customWidth="1"/>
    <col min="3" max="3" width="17.7109375" style="0" customWidth="1"/>
    <col min="4" max="4" width="21.00390625" style="0" customWidth="1"/>
    <col min="5" max="5" width="17.421875" style="65" bestFit="1" customWidth="1"/>
    <col min="6" max="6" width="13.7109375" style="0" bestFit="1" customWidth="1"/>
  </cols>
  <sheetData>
    <row r="1" spans="1:4" ht="18.75" customHeight="1">
      <c r="A1" s="123" t="s">
        <v>96</v>
      </c>
      <c r="B1" s="123"/>
      <c r="C1" s="5"/>
      <c r="D1" s="5"/>
    </row>
    <row r="2" spans="1:4" ht="15.75">
      <c r="A2" s="124" t="s">
        <v>54</v>
      </c>
      <c r="B2" s="124"/>
      <c r="C2" s="4"/>
      <c r="D2" s="4"/>
    </row>
    <row r="3" ht="15.75" customHeight="1"/>
    <row r="4" ht="15.75" customHeight="1"/>
    <row r="5" spans="1:4" ht="30" customHeight="1">
      <c r="A5" s="125" t="s">
        <v>122</v>
      </c>
      <c r="B5" s="125"/>
      <c r="C5" s="125"/>
      <c r="D5" s="125"/>
    </row>
    <row r="6" ht="13.5" thickBot="1"/>
    <row r="7" spans="1:5" s="31" customFormat="1" ht="25.5" customHeight="1" thickTop="1">
      <c r="A7" s="28" t="s">
        <v>55</v>
      </c>
      <c r="B7" s="29" t="s">
        <v>0</v>
      </c>
      <c r="C7" s="29" t="s">
        <v>1</v>
      </c>
      <c r="D7" s="30" t="s">
        <v>2</v>
      </c>
      <c r="E7" s="64"/>
    </row>
    <row r="8" spans="1:5" s="7" customFormat="1" ht="24" customHeight="1">
      <c r="A8" s="10" t="s">
        <v>56</v>
      </c>
      <c r="B8" s="2" t="s">
        <v>61</v>
      </c>
      <c r="C8" s="52">
        <v>15613982149</v>
      </c>
      <c r="D8" s="53">
        <v>16018234822</v>
      </c>
      <c r="E8" s="66"/>
    </row>
    <row r="9" spans="1:4" ht="24" customHeight="1">
      <c r="A9" s="11">
        <v>1</v>
      </c>
      <c r="B9" s="12" t="s">
        <v>57</v>
      </c>
      <c r="C9" s="54">
        <v>477943978</v>
      </c>
      <c r="D9" s="55">
        <v>669548370</v>
      </c>
    </row>
    <row r="10" spans="1:4" ht="24" customHeight="1" hidden="1">
      <c r="A10" s="11"/>
      <c r="B10" s="3" t="s">
        <v>3</v>
      </c>
      <c r="C10" s="54">
        <v>490394792</v>
      </c>
      <c r="D10" s="55">
        <v>669452696</v>
      </c>
    </row>
    <row r="11" spans="1:4" ht="24" customHeight="1" hidden="1">
      <c r="A11" s="11"/>
      <c r="B11" s="3" t="s">
        <v>4</v>
      </c>
      <c r="C11" s="54"/>
      <c r="D11" s="55"/>
    </row>
    <row r="12" spans="1:4" ht="24" customHeight="1">
      <c r="A12" s="11">
        <v>2</v>
      </c>
      <c r="B12" s="12" t="s">
        <v>84</v>
      </c>
      <c r="C12" s="54"/>
      <c r="D12" s="55"/>
    </row>
    <row r="13" spans="1:4" ht="24" customHeight="1" hidden="1">
      <c r="A13" s="11"/>
      <c r="B13" s="3" t="s">
        <v>5</v>
      </c>
      <c r="C13" s="54"/>
      <c r="D13" s="55"/>
    </row>
    <row r="14" spans="1:4" ht="24" customHeight="1" hidden="1">
      <c r="A14" s="11"/>
      <c r="B14" s="3" t="s">
        <v>6</v>
      </c>
      <c r="C14" s="54"/>
      <c r="D14" s="55"/>
    </row>
    <row r="15" spans="1:4" ht="24" customHeight="1">
      <c r="A15" s="11">
        <v>3</v>
      </c>
      <c r="B15" s="12" t="s">
        <v>58</v>
      </c>
      <c r="C15" s="54">
        <v>7366281477</v>
      </c>
      <c r="D15" s="55">
        <v>6657351231</v>
      </c>
    </row>
    <row r="16" spans="1:4" ht="24" customHeight="1" hidden="1">
      <c r="A16" s="11"/>
      <c r="B16" s="3" t="s">
        <v>7</v>
      </c>
      <c r="C16" s="54">
        <v>6299833696</v>
      </c>
      <c r="D16" s="55">
        <v>5815250150</v>
      </c>
    </row>
    <row r="17" spans="1:4" ht="24" customHeight="1" hidden="1">
      <c r="A17" s="11"/>
      <c r="B17" s="3" t="s">
        <v>8</v>
      </c>
      <c r="C17" s="54">
        <v>81110850</v>
      </c>
      <c r="D17" s="55">
        <v>164183550</v>
      </c>
    </row>
    <row r="18" spans="1:4" ht="24" customHeight="1" hidden="1">
      <c r="A18" s="11"/>
      <c r="B18" s="3" t="s">
        <v>9</v>
      </c>
      <c r="C18" s="54"/>
      <c r="D18" s="55"/>
    </row>
    <row r="19" spans="1:4" ht="24" customHeight="1" hidden="1">
      <c r="A19" s="11"/>
      <c r="B19" s="3" t="s">
        <v>10</v>
      </c>
      <c r="C19" s="54"/>
      <c r="D19" s="55"/>
    </row>
    <row r="20" spans="1:4" ht="24" customHeight="1" hidden="1">
      <c r="A20" s="11"/>
      <c r="B20" s="3" t="s">
        <v>11</v>
      </c>
      <c r="C20" s="54">
        <v>1836256497</v>
      </c>
      <c r="D20" s="55">
        <v>1547139250</v>
      </c>
    </row>
    <row r="21" spans="1:4" ht="24" customHeight="1" hidden="1">
      <c r="A21" s="11"/>
      <c r="B21" s="3" t="s">
        <v>12</v>
      </c>
      <c r="C21" s="54">
        <v>-595151189</v>
      </c>
      <c r="D21" s="55">
        <v>-595151189</v>
      </c>
    </row>
    <row r="22" spans="1:4" ht="24" customHeight="1">
      <c r="A22" s="11">
        <v>4</v>
      </c>
      <c r="B22" s="12" t="s">
        <v>59</v>
      </c>
      <c r="C22" s="54">
        <v>7869813888</v>
      </c>
      <c r="D22" s="55">
        <v>8691335221</v>
      </c>
    </row>
    <row r="23" spans="1:4" ht="24" customHeight="1" hidden="1">
      <c r="A23" s="11"/>
      <c r="B23" s="3" t="s">
        <v>13</v>
      </c>
      <c r="C23" s="54">
        <v>8600242986</v>
      </c>
      <c r="D23" s="55">
        <v>8140762626</v>
      </c>
    </row>
    <row r="24" spans="1:4" ht="24" customHeight="1" hidden="1">
      <c r="A24" s="11"/>
      <c r="B24" s="3" t="s">
        <v>14</v>
      </c>
      <c r="C24" s="54"/>
      <c r="D24" s="55"/>
    </row>
    <row r="25" spans="1:4" ht="24" customHeight="1">
      <c r="A25" s="11">
        <v>5</v>
      </c>
      <c r="B25" s="12" t="s">
        <v>85</v>
      </c>
      <c r="C25" s="54">
        <v>9942806</v>
      </c>
      <c r="D25" s="55"/>
    </row>
    <row r="26" spans="1:4" ht="24" customHeight="1" hidden="1">
      <c r="A26" s="11"/>
      <c r="B26" s="3" t="s">
        <v>15</v>
      </c>
      <c r="C26" s="54"/>
      <c r="D26" s="55"/>
    </row>
    <row r="27" spans="1:4" ht="24" customHeight="1" hidden="1">
      <c r="A27" s="11"/>
      <c r="B27" s="3" t="s">
        <v>16</v>
      </c>
      <c r="C27" s="54"/>
      <c r="D27" s="55"/>
    </row>
    <row r="28" spans="1:4" ht="24" customHeight="1" hidden="1">
      <c r="A28" s="11"/>
      <c r="B28" s="3" t="s">
        <v>17</v>
      </c>
      <c r="C28" s="54"/>
      <c r="D28" s="55"/>
    </row>
    <row r="29" spans="1:4" ht="24" customHeight="1" hidden="1">
      <c r="A29" s="11"/>
      <c r="B29" s="3" t="s">
        <v>18</v>
      </c>
      <c r="C29" s="54"/>
      <c r="D29" s="55"/>
    </row>
    <row r="30" spans="1:5" ht="24" customHeight="1">
      <c r="A30" s="11" t="s">
        <v>60</v>
      </c>
      <c r="B30" s="2" t="s">
        <v>62</v>
      </c>
      <c r="C30" s="52">
        <v>16793040858</v>
      </c>
      <c r="D30" s="53">
        <v>17738961135</v>
      </c>
      <c r="E30" s="65">
        <f>D30+D8</f>
        <v>33757195957</v>
      </c>
    </row>
    <row r="31" spans="1:4" ht="24" customHeight="1">
      <c r="A31" s="11">
        <v>1</v>
      </c>
      <c r="B31" s="3" t="s">
        <v>63</v>
      </c>
      <c r="C31" s="54">
        <v>30000000</v>
      </c>
      <c r="D31" s="55">
        <v>30000000</v>
      </c>
    </row>
    <row r="32" spans="1:4" ht="24" customHeight="1" hidden="1">
      <c r="A32" s="11"/>
      <c r="B32" s="3" t="s">
        <v>19</v>
      </c>
      <c r="C32" s="54"/>
      <c r="D32" s="55"/>
    </row>
    <row r="33" spans="1:4" ht="24" customHeight="1" hidden="1">
      <c r="A33" s="11"/>
      <c r="B33" s="3" t="s">
        <v>20</v>
      </c>
      <c r="C33" s="54"/>
      <c r="D33" s="55"/>
    </row>
    <row r="34" spans="1:4" ht="24" customHeight="1" hidden="1">
      <c r="A34" s="11"/>
      <c r="B34" s="3" t="s">
        <v>21</v>
      </c>
      <c r="C34" s="54"/>
      <c r="D34" s="55"/>
    </row>
    <row r="35" spans="1:4" ht="24" customHeight="1" hidden="1">
      <c r="A35" s="11"/>
      <c r="B35" s="3" t="s">
        <v>22</v>
      </c>
      <c r="C35" s="54">
        <v>30000000</v>
      </c>
      <c r="D35" s="55">
        <v>30000000</v>
      </c>
    </row>
    <row r="36" spans="1:4" ht="24" customHeight="1" hidden="1">
      <c r="A36" s="11"/>
      <c r="B36" s="3" t="s">
        <v>23</v>
      </c>
      <c r="C36" s="54"/>
      <c r="D36" s="55"/>
    </row>
    <row r="37" spans="1:4" ht="24" customHeight="1">
      <c r="A37" s="11">
        <v>2</v>
      </c>
      <c r="B37" s="3" t="s">
        <v>64</v>
      </c>
      <c r="C37" s="54">
        <v>16762342843</v>
      </c>
      <c r="D37" s="55">
        <v>17697348361</v>
      </c>
    </row>
    <row r="38" spans="1:4" ht="24" customHeight="1">
      <c r="A38" s="11"/>
      <c r="B38" s="12" t="s">
        <v>65</v>
      </c>
      <c r="C38" s="54">
        <v>13815714906</v>
      </c>
      <c r="D38" s="55">
        <v>14700197687</v>
      </c>
    </row>
    <row r="39" spans="1:4" ht="24" customHeight="1" hidden="1">
      <c r="A39" s="11"/>
      <c r="B39" s="3" t="s">
        <v>24</v>
      </c>
      <c r="C39" s="54">
        <v>28486710705</v>
      </c>
      <c r="D39" s="55">
        <v>28486710705</v>
      </c>
    </row>
    <row r="40" spans="1:4" ht="24" customHeight="1" hidden="1">
      <c r="A40" s="11"/>
      <c r="B40" s="3" t="s">
        <v>25</v>
      </c>
      <c r="C40" s="54">
        <v>-14345837732</v>
      </c>
      <c r="D40" s="55">
        <v>-13923437732</v>
      </c>
    </row>
    <row r="41" spans="1:4" ht="24" customHeight="1">
      <c r="A41" s="11"/>
      <c r="B41" s="12" t="s">
        <v>66</v>
      </c>
      <c r="C41" s="54">
        <v>524941326</v>
      </c>
      <c r="D41" s="55">
        <v>552569817</v>
      </c>
    </row>
    <row r="42" spans="1:4" ht="24" customHeight="1" hidden="1">
      <c r="A42" s="11"/>
      <c r="B42" s="3" t="s">
        <v>24</v>
      </c>
      <c r="C42" s="54">
        <v>592039090</v>
      </c>
      <c r="D42" s="55">
        <v>592039090</v>
      </c>
    </row>
    <row r="43" spans="1:4" ht="24" customHeight="1" hidden="1">
      <c r="A43" s="11"/>
      <c r="B43" s="3" t="s">
        <v>25</v>
      </c>
      <c r="C43" s="54">
        <v>-39469273</v>
      </c>
      <c r="D43" s="55">
        <v>-39469273</v>
      </c>
    </row>
    <row r="44" spans="1:4" ht="24" customHeight="1">
      <c r="A44" s="11"/>
      <c r="B44" s="12" t="s">
        <v>67</v>
      </c>
      <c r="C44" s="54">
        <v>2207821287</v>
      </c>
      <c r="D44" s="55">
        <v>2313050905</v>
      </c>
    </row>
    <row r="45" spans="1:4" ht="24" customHeight="1" hidden="1">
      <c r="A45" s="11"/>
      <c r="B45" s="3" t="s">
        <v>24</v>
      </c>
      <c r="C45" s="54">
        <v>3012000000</v>
      </c>
      <c r="D45" s="55">
        <v>3012000000</v>
      </c>
    </row>
    <row r="46" spans="1:4" ht="24" customHeight="1" hidden="1">
      <c r="A46" s="11"/>
      <c r="B46" s="3" t="s">
        <v>25</v>
      </c>
      <c r="C46" s="54">
        <v>-744949095</v>
      </c>
      <c r="D46" s="55">
        <v>-690949095</v>
      </c>
    </row>
    <row r="47" spans="1:4" ht="24" customHeight="1">
      <c r="A47" s="11"/>
      <c r="B47" s="12" t="s">
        <v>68</v>
      </c>
      <c r="C47" s="54">
        <v>213865324</v>
      </c>
      <c r="D47" s="55">
        <v>131529952</v>
      </c>
    </row>
    <row r="48" spans="1:4" ht="24" customHeight="1">
      <c r="A48" s="11">
        <v>3</v>
      </c>
      <c r="B48" s="3" t="s">
        <v>86</v>
      </c>
      <c r="C48" s="54"/>
      <c r="D48" s="55"/>
    </row>
    <row r="49" spans="1:4" ht="24" customHeight="1" hidden="1">
      <c r="A49" s="11"/>
      <c r="B49" s="3" t="s">
        <v>24</v>
      </c>
      <c r="C49" s="54"/>
      <c r="D49" s="55"/>
    </row>
    <row r="50" spans="1:4" ht="24" customHeight="1" hidden="1">
      <c r="A50" s="11"/>
      <c r="B50" s="3" t="s">
        <v>26</v>
      </c>
      <c r="C50" s="54"/>
      <c r="D50" s="55"/>
    </row>
    <row r="51" spans="1:4" ht="24" customHeight="1">
      <c r="A51" s="11">
        <v>4</v>
      </c>
      <c r="B51" s="3" t="s">
        <v>87</v>
      </c>
      <c r="C51" s="54"/>
      <c r="D51" s="55"/>
    </row>
    <row r="52" spans="1:4" ht="24" customHeight="1" hidden="1">
      <c r="A52" s="11"/>
      <c r="B52" s="3" t="s">
        <v>27</v>
      </c>
      <c r="C52" s="54"/>
      <c r="D52" s="55"/>
    </row>
    <row r="53" spans="1:4" ht="24" customHeight="1" hidden="1">
      <c r="A53" s="11"/>
      <c r="B53" s="3" t="s">
        <v>28</v>
      </c>
      <c r="C53" s="54"/>
      <c r="D53" s="55"/>
    </row>
    <row r="54" spans="1:4" ht="24" customHeight="1" hidden="1">
      <c r="A54" s="11"/>
      <c r="B54" s="3" t="s">
        <v>29</v>
      </c>
      <c r="C54" s="54"/>
      <c r="D54" s="55"/>
    </row>
    <row r="55" spans="1:4" ht="24" customHeight="1" hidden="1">
      <c r="A55" s="11"/>
      <c r="B55" s="3" t="s">
        <v>30</v>
      </c>
      <c r="C55" s="54"/>
      <c r="D55" s="55"/>
    </row>
    <row r="56" spans="1:4" ht="24" customHeight="1">
      <c r="A56" s="11">
        <v>5</v>
      </c>
      <c r="B56" s="3" t="s">
        <v>69</v>
      </c>
      <c r="C56" s="54">
        <v>698015</v>
      </c>
      <c r="D56" s="55">
        <v>11612774</v>
      </c>
    </row>
    <row r="57" spans="1:4" ht="24" customHeight="1" hidden="1">
      <c r="A57" s="11"/>
      <c r="B57" s="3" t="s">
        <v>31</v>
      </c>
      <c r="C57" s="54">
        <v>4898015</v>
      </c>
      <c r="D57" s="55">
        <v>11612774</v>
      </c>
    </row>
    <row r="58" spans="1:4" ht="24" customHeight="1" hidden="1">
      <c r="A58" s="11"/>
      <c r="B58" s="3" t="s">
        <v>32</v>
      </c>
      <c r="C58" s="54"/>
      <c r="D58" s="55"/>
    </row>
    <row r="59" spans="1:4" ht="24" customHeight="1" hidden="1">
      <c r="A59" s="11"/>
      <c r="B59" s="3" t="s">
        <v>33</v>
      </c>
      <c r="C59" s="54"/>
      <c r="D59" s="55"/>
    </row>
    <row r="60" spans="1:5" s="9" customFormat="1" ht="24" customHeight="1">
      <c r="A60" s="13" t="s">
        <v>70</v>
      </c>
      <c r="B60" s="14" t="s">
        <v>34</v>
      </c>
      <c r="C60" s="56">
        <v>32407023007</v>
      </c>
      <c r="D60" s="57">
        <v>33757195957</v>
      </c>
      <c r="E60" s="67"/>
    </row>
    <row r="61" spans="1:4" ht="24" customHeight="1">
      <c r="A61" s="11" t="s">
        <v>71</v>
      </c>
      <c r="B61" s="2" t="s">
        <v>72</v>
      </c>
      <c r="C61" s="52">
        <v>21436546219</v>
      </c>
      <c r="D61" s="53">
        <v>22481295916</v>
      </c>
    </row>
    <row r="62" spans="1:4" ht="24" customHeight="1">
      <c r="A62" s="11">
        <v>1</v>
      </c>
      <c r="B62" s="3" t="s">
        <v>73</v>
      </c>
      <c r="C62" s="54">
        <f>SUM(C63:C72)</f>
        <v>21164592096</v>
      </c>
      <c r="D62" s="55">
        <v>21077386404</v>
      </c>
    </row>
    <row r="63" spans="1:4" ht="24" customHeight="1" hidden="1">
      <c r="A63" s="11"/>
      <c r="B63" s="3" t="s">
        <v>35</v>
      </c>
      <c r="C63" s="54">
        <v>14170550942</v>
      </c>
      <c r="D63" s="55">
        <v>15358095991</v>
      </c>
    </row>
    <row r="64" spans="1:4" ht="24" customHeight="1" hidden="1">
      <c r="A64" s="11"/>
      <c r="B64" s="3" t="s">
        <v>36</v>
      </c>
      <c r="C64" s="54">
        <v>1151010535</v>
      </c>
      <c r="D64" s="55">
        <v>1251261127</v>
      </c>
    </row>
    <row r="65" spans="1:4" ht="24" customHeight="1" hidden="1">
      <c r="A65" s="11"/>
      <c r="B65" s="3" t="s">
        <v>37</v>
      </c>
      <c r="C65" s="54">
        <v>12006706</v>
      </c>
      <c r="D65" s="55">
        <v>8931887</v>
      </c>
    </row>
    <row r="66" spans="1:4" ht="24" customHeight="1" hidden="1">
      <c r="A66" s="11"/>
      <c r="B66" s="3" t="s">
        <v>38</v>
      </c>
      <c r="C66" s="54">
        <v>1627089058</v>
      </c>
      <c r="D66" s="55">
        <v>851030560</v>
      </c>
    </row>
    <row r="67" spans="1:4" ht="24" customHeight="1" hidden="1">
      <c r="A67" s="11"/>
      <c r="B67" s="3" t="s">
        <v>39</v>
      </c>
      <c r="C67" s="54">
        <v>1548038891</v>
      </c>
      <c r="D67" s="55">
        <v>1242021563</v>
      </c>
    </row>
    <row r="68" spans="1:4" ht="24" customHeight="1" hidden="1">
      <c r="A68" s="11"/>
      <c r="B68" s="3" t="s">
        <v>40</v>
      </c>
      <c r="C68" s="54">
        <v>1041419739</v>
      </c>
      <c r="D68" s="55">
        <v>610598140</v>
      </c>
    </row>
    <row r="69" spans="1:4" ht="24" customHeight="1" hidden="1">
      <c r="A69" s="11"/>
      <c r="B69" s="3" t="s">
        <v>41</v>
      </c>
      <c r="C69" s="54">
        <v>107572361</v>
      </c>
      <c r="D69" s="55">
        <v>104923341</v>
      </c>
    </row>
    <row r="70" spans="1:4" ht="24" customHeight="1" hidden="1">
      <c r="A70" s="11"/>
      <c r="B70" s="3" t="s">
        <v>42</v>
      </c>
      <c r="C70" s="54"/>
      <c r="D70" s="55"/>
    </row>
    <row r="71" spans="1:4" ht="24" customHeight="1" hidden="1">
      <c r="A71" s="11"/>
      <c r="B71" s="3" t="s">
        <v>43</v>
      </c>
      <c r="C71" s="54">
        <v>1506903864</v>
      </c>
      <c r="D71" s="55">
        <v>1273869645</v>
      </c>
    </row>
    <row r="72" spans="1:4" ht="24" customHeight="1" hidden="1">
      <c r="A72" s="11"/>
      <c r="B72" s="3" t="s">
        <v>44</v>
      </c>
      <c r="C72" s="54"/>
      <c r="D72" s="55"/>
    </row>
    <row r="73" spans="1:4" ht="24" customHeight="1">
      <c r="A73" s="11">
        <v>2</v>
      </c>
      <c r="B73" s="3" t="s">
        <v>74</v>
      </c>
      <c r="C73" s="54">
        <v>1551882962</v>
      </c>
      <c r="D73" s="55">
        <v>1450577462</v>
      </c>
    </row>
    <row r="74" spans="1:4" ht="24" customHeight="1" hidden="1">
      <c r="A74" s="11"/>
      <c r="B74" s="3" t="s">
        <v>45</v>
      </c>
      <c r="C74" s="54"/>
      <c r="D74" s="55"/>
    </row>
    <row r="75" spans="1:4" ht="24" customHeight="1" hidden="1">
      <c r="A75" s="11"/>
      <c r="B75" s="3" t="s">
        <v>46</v>
      </c>
      <c r="C75" s="54"/>
      <c r="D75" s="55"/>
    </row>
    <row r="76" spans="1:4" ht="24" customHeight="1" hidden="1">
      <c r="A76" s="11"/>
      <c r="B76" s="3" t="s">
        <v>47</v>
      </c>
      <c r="C76" s="54"/>
      <c r="D76" s="55"/>
    </row>
    <row r="77" spans="1:4" ht="24" customHeight="1" hidden="1">
      <c r="A77" s="11"/>
      <c r="B77" s="3" t="s">
        <v>48</v>
      </c>
      <c r="C77" s="54">
        <v>1211766405</v>
      </c>
      <c r="D77" s="55">
        <v>1211766405</v>
      </c>
    </row>
    <row r="78" spans="1:4" ht="24" customHeight="1" hidden="1">
      <c r="A78" s="11"/>
      <c r="B78" s="3" t="s">
        <v>49</v>
      </c>
      <c r="C78" s="54"/>
      <c r="D78" s="55"/>
    </row>
    <row r="79" spans="1:4" ht="24" customHeight="1" hidden="1">
      <c r="A79" s="11"/>
      <c r="B79" s="3" t="s">
        <v>50</v>
      </c>
      <c r="C79" s="54">
        <v>108667950</v>
      </c>
      <c r="D79" s="55">
        <v>46667950</v>
      </c>
    </row>
    <row r="80" spans="1:4" ht="24" customHeight="1" hidden="1">
      <c r="A80" s="11"/>
      <c r="B80" s="3" t="s">
        <v>51</v>
      </c>
      <c r="C80" s="54"/>
      <c r="D80" s="55"/>
    </row>
    <row r="81" spans="1:5" ht="24" customHeight="1">
      <c r="A81" s="11" t="s">
        <v>75</v>
      </c>
      <c r="B81" s="2" t="s">
        <v>76</v>
      </c>
      <c r="C81" s="52">
        <v>10970476788</v>
      </c>
      <c r="D81" s="53">
        <v>11275900041</v>
      </c>
      <c r="E81" s="66" t="s">
        <v>123</v>
      </c>
    </row>
    <row r="82" spans="1:6" ht="24" customHeight="1">
      <c r="A82" s="11">
        <v>1</v>
      </c>
      <c r="B82" s="3" t="s">
        <v>52</v>
      </c>
      <c r="C82" s="54">
        <v>10872356764</v>
      </c>
      <c r="D82" s="55">
        <v>11302625258</v>
      </c>
      <c r="F82" s="1">
        <f>C82+C95</f>
        <v>10970476788</v>
      </c>
    </row>
    <row r="83" spans="1:4" ht="24" customHeight="1">
      <c r="A83" s="11"/>
      <c r="B83" s="12" t="s">
        <v>88</v>
      </c>
      <c r="C83" s="54">
        <f>D83</f>
        <v>9097157000</v>
      </c>
      <c r="D83" s="55">
        <v>9097157000</v>
      </c>
    </row>
    <row r="84" spans="1:4" ht="24" customHeight="1">
      <c r="A84" s="11"/>
      <c r="B84" s="12" t="s">
        <v>100</v>
      </c>
      <c r="C84" s="54"/>
      <c r="D84" s="55"/>
    </row>
    <row r="85" spans="1:5" ht="24" customHeight="1">
      <c r="A85" s="11"/>
      <c r="B85" s="12" t="s">
        <v>89</v>
      </c>
      <c r="C85" s="54">
        <v>80000000</v>
      </c>
      <c r="D85" s="55"/>
      <c r="E85" s="65" t="s">
        <v>124</v>
      </c>
    </row>
    <row r="86" spans="1:4" ht="24" customHeight="1">
      <c r="A86" s="11"/>
      <c r="B86" s="12" t="s">
        <v>77</v>
      </c>
      <c r="C86" s="54">
        <v>-280000000</v>
      </c>
      <c r="D86" s="55">
        <v>-280000000</v>
      </c>
    </row>
    <row r="87" spans="1:4" ht="24" customHeight="1">
      <c r="A87" s="11"/>
      <c r="B87" s="12" t="s">
        <v>90</v>
      </c>
      <c r="C87" s="54"/>
      <c r="D87" s="55"/>
    </row>
    <row r="88" spans="1:4" ht="24" customHeight="1">
      <c r="A88" s="11"/>
      <c r="B88" s="12" t="s">
        <v>91</v>
      </c>
      <c r="C88" s="54"/>
      <c r="D88" s="55"/>
    </row>
    <row r="89" spans="1:5" ht="24" customHeight="1" thickBot="1">
      <c r="A89" s="36"/>
      <c r="B89" s="37" t="s">
        <v>78</v>
      </c>
      <c r="C89" s="58">
        <v>846250149</v>
      </c>
      <c r="D89" s="59">
        <v>684250149</v>
      </c>
      <c r="E89" s="65" t="s">
        <v>125</v>
      </c>
    </row>
    <row r="90" spans="1:5" ht="24" customHeight="1" thickTop="1">
      <c r="A90" s="32"/>
      <c r="B90" s="33" t="s">
        <v>79</v>
      </c>
      <c r="C90" s="60">
        <v>297256568</v>
      </c>
      <c r="D90" s="61">
        <v>183656568</v>
      </c>
      <c r="E90" s="65" t="s">
        <v>126</v>
      </c>
    </row>
    <row r="91" spans="1:4" ht="24" customHeight="1">
      <c r="A91" s="11"/>
      <c r="B91" s="12" t="s">
        <v>92</v>
      </c>
      <c r="C91" s="54"/>
      <c r="D91" s="55"/>
    </row>
    <row r="92" spans="1:5" ht="24" customHeight="1">
      <c r="A92" s="11"/>
      <c r="B92" s="12" t="s">
        <v>80</v>
      </c>
      <c r="C92" s="54">
        <v>831693047</v>
      </c>
      <c r="D92" s="55">
        <v>1617561541</v>
      </c>
      <c r="E92" s="65" t="s">
        <v>127</v>
      </c>
    </row>
    <row r="93" spans="1:4" ht="24" customHeight="1">
      <c r="A93" s="11"/>
      <c r="B93" s="12" t="s">
        <v>93</v>
      </c>
      <c r="C93" s="54"/>
      <c r="D93" s="55"/>
    </row>
    <row r="94" spans="1:4" ht="24" customHeight="1">
      <c r="A94" s="11">
        <v>2</v>
      </c>
      <c r="B94" s="15" t="s">
        <v>81</v>
      </c>
      <c r="C94" s="52">
        <f>C95</f>
        <v>98120024</v>
      </c>
      <c r="D94" s="53">
        <v>-26725217</v>
      </c>
    </row>
    <row r="95" spans="1:5" ht="24" customHeight="1">
      <c r="A95" s="11"/>
      <c r="B95" s="12" t="s">
        <v>82</v>
      </c>
      <c r="C95" s="54">
        <v>98120024</v>
      </c>
      <c r="D95" s="55">
        <v>-26725217</v>
      </c>
      <c r="E95" s="65" t="s">
        <v>128</v>
      </c>
    </row>
    <row r="96" spans="1:4" ht="24" customHeight="1">
      <c r="A96" s="11"/>
      <c r="B96" s="12" t="s">
        <v>94</v>
      </c>
      <c r="C96" s="54"/>
      <c r="D96" s="55"/>
    </row>
    <row r="97" spans="1:4" ht="24" customHeight="1">
      <c r="A97" s="11"/>
      <c r="B97" s="12" t="s">
        <v>95</v>
      </c>
      <c r="C97" s="54"/>
      <c r="D97" s="55"/>
    </row>
    <row r="98" spans="1:5" s="8" customFormat="1" ht="24" customHeight="1" thickBot="1">
      <c r="A98" s="16" t="s">
        <v>83</v>
      </c>
      <c r="B98" s="17" t="s">
        <v>53</v>
      </c>
      <c r="C98" s="62">
        <v>32407023007</v>
      </c>
      <c r="D98" s="63">
        <v>33757195957</v>
      </c>
      <c r="E98" s="64"/>
    </row>
    <row r="99" ht="21" customHeight="1" thickTop="1"/>
    <row r="100" ht="21" customHeight="1"/>
    <row r="101" spans="1:5" s="40" customFormat="1" ht="21" customHeight="1">
      <c r="A101" s="126" t="s">
        <v>99</v>
      </c>
      <c r="B101" s="126"/>
      <c r="C101" s="126"/>
      <c r="D101" s="41" t="s">
        <v>98</v>
      </c>
      <c r="E101" s="66"/>
    </row>
    <row r="102" ht="21" customHeight="1"/>
    <row r="103" ht="21" customHeight="1"/>
    <row r="104" ht="21" customHeight="1"/>
    <row r="105" ht="21" customHeight="1"/>
  </sheetData>
  <sheetProtection/>
  <mergeCells count="4">
    <mergeCell ref="A1:B1"/>
    <mergeCell ref="A2:B2"/>
    <mergeCell ref="A5:D5"/>
    <mergeCell ref="A101:C101"/>
  </mergeCells>
  <printOptions/>
  <pageMargins left="0.21" right="0.2" top="0.39" bottom="0.2" header="0.3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pane ySplit="7" topLeftCell="BM25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8.421875" style="6" customWidth="1"/>
    <col min="2" max="2" width="46.7109375" style="0" customWidth="1"/>
    <col min="3" max="3" width="17.7109375" style="0" customWidth="1"/>
    <col min="4" max="4" width="21.00390625" style="0" customWidth="1"/>
    <col min="5" max="5" width="17.421875" style="65" bestFit="1" customWidth="1"/>
    <col min="6" max="6" width="15.00390625" style="0" bestFit="1" customWidth="1"/>
  </cols>
  <sheetData>
    <row r="1" spans="1:4" ht="18.75" customHeight="1">
      <c r="A1" s="123" t="s">
        <v>96</v>
      </c>
      <c r="B1" s="123"/>
      <c r="C1" s="5"/>
      <c r="D1" s="5"/>
    </row>
    <row r="2" spans="1:4" ht="15.75">
      <c r="A2" s="124" t="s">
        <v>54</v>
      </c>
      <c r="B2" s="124"/>
      <c r="C2" s="4"/>
      <c r="D2" s="4"/>
    </row>
    <row r="3" ht="15.75" customHeight="1"/>
    <row r="4" ht="15.75" customHeight="1"/>
    <row r="5" spans="1:4" ht="30" customHeight="1">
      <c r="A5" s="125" t="s">
        <v>129</v>
      </c>
      <c r="B5" s="125"/>
      <c r="C5" s="125"/>
      <c r="D5" s="125"/>
    </row>
    <row r="6" ht="13.5" thickBot="1"/>
    <row r="7" spans="1:5" s="31" customFormat="1" ht="25.5" customHeight="1" thickTop="1">
      <c r="A7" s="28" t="s">
        <v>55</v>
      </c>
      <c r="B7" s="29" t="s">
        <v>0</v>
      </c>
      <c r="C7" s="29" t="s">
        <v>130</v>
      </c>
      <c r="D7" s="30" t="s">
        <v>2</v>
      </c>
      <c r="E7" s="64"/>
    </row>
    <row r="8" spans="1:5" s="7" customFormat="1" ht="24" customHeight="1">
      <c r="A8" s="10" t="s">
        <v>56</v>
      </c>
      <c r="B8" s="2" t="s">
        <v>61</v>
      </c>
      <c r="C8" s="52">
        <v>15922445687</v>
      </c>
      <c r="D8" s="53">
        <v>16018234822</v>
      </c>
      <c r="E8" s="66"/>
    </row>
    <row r="9" spans="1:4" ht="24" customHeight="1">
      <c r="A9" s="11">
        <v>1</v>
      </c>
      <c r="B9" s="12" t="s">
        <v>131</v>
      </c>
      <c r="C9" s="54">
        <v>690657079</v>
      </c>
      <c r="D9" s="55">
        <v>669548370</v>
      </c>
    </row>
    <row r="10" spans="1:4" ht="24" customHeight="1" hidden="1">
      <c r="A10" s="11"/>
      <c r="B10" s="3" t="s">
        <v>3</v>
      </c>
      <c r="C10" s="54"/>
      <c r="D10" s="55">
        <v>669452696</v>
      </c>
    </row>
    <row r="11" spans="1:4" ht="24" customHeight="1" hidden="1">
      <c r="A11" s="11"/>
      <c r="B11" s="3" t="s">
        <v>4</v>
      </c>
      <c r="C11" s="54"/>
      <c r="D11" s="55"/>
    </row>
    <row r="12" spans="1:4" ht="24" customHeight="1">
      <c r="A12" s="11">
        <v>2</v>
      </c>
      <c r="B12" s="12" t="s">
        <v>84</v>
      </c>
      <c r="C12" s="54"/>
      <c r="D12" s="55"/>
    </row>
    <row r="13" spans="1:4" ht="24" customHeight="1" hidden="1">
      <c r="A13" s="11"/>
      <c r="B13" s="3" t="s">
        <v>5</v>
      </c>
      <c r="C13" s="54"/>
      <c r="D13" s="55"/>
    </row>
    <row r="14" spans="1:4" ht="24" customHeight="1" hidden="1">
      <c r="A14" s="11"/>
      <c r="B14" s="3" t="s">
        <v>6</v>
      </c>
      <c r="C14" s="54"/>
      <c r="D14" s="55"/>
    </row>
    <row r="15" spans="1:4" ht="24" customHeight="1">
      <c r="A15" s="11">
        <v>3</v>
      </c>
      <c r="B15" s="12" t="s">
        <v>132</v>
      </c>
      <c r="C15" s="54">
        <v>7641511818</v>
      </c>
      <c r="D15" s="55">
        <v>6657351231</v>
      </c>
    </row>
    <row r="16" spans="1:4" ht="24" customHeight="1" hidden="1">
      <c r="A16" s="11"/>
      <c r="B16" s="3" t="s">
        <v>7</v>
      </c>
      <c r="C16" s="54"/>
      <c r="D16" s="55">
        <v>5815250150</v>
      </c>
    </row>
    <row r="17" spans="1:4" ht="24" customHeight="1" hidden="1">
      <c r="A17" s="11"/>
      <c r="B17" s="3" t="s">
        <v>8</v>
      </c>
      <c r="C17" s="54"/>
      <c r="D17" s="55">
        <v>164183550</v>
      </c>
    </row>
    <row r="18" spans="1:4" ht="24" customHeight="1" hidden="1">
      <c r="A18" s="11"/>
      <c r="B18" s="3" t="s">
        <v>9</v>
      </c>
      <c r="C18" s="54"/>
      <c r="D18" s="55"/>
    </row>
    <row r="19" spans="1:4" ht="24" customHeight="1" hidden="1">
      <c r="A19" s="11"/>
      <c r="B19" s="3" t="s">
        <v>10</v>
      </c>
      <c r="C19" s="54"/>
      <c r="D19" s="55"/>
    </row>
    <row r="20" spans="1:4" ht="24" customHeight="1" hidden="1">
      <c r="A20" s="11"/>
      <c r="B20" s="3" t="s">
        <v>11</v>
      </c>
      <c r="C20" s="54"/>
      <c r="D20" s="55">
        <v>1547139250</v>
      </c>
    </row>
    <row r="21" spans="1:4" ht="24" customHeight="1" hidden="1">
      <c r="A21" s="11"/>
      <c r="B21" s="3" t="s">
        <v>12</v>
      </c>
      <c r="C21" s="54"/>
      <c r="D21" s="55">
        <v>-595151189</v>
      </c>
    </row>
    <row r="22" spans="1:4" ht="24" customHeight="1">
      <c r="A22" s="11">
        <v>4</v>
      </c>
      <c r="B22" s="12" t="s">
        <v>133</v>
      </c>
      <c r="C22" s="54">
        <v>7590276790</v>
      </c>
      <c r="D22" s="55">
        <v>8691335221</v>
      </c>
    </row>
    <row r="23" spans="1:4" ht="24" customHeight="1" hidden="1">
      <c r="A23" s="11"/>
      <c r="B23" s="3" t="s">
        <v>13</v>
      </c>
      <c r="C23" s="54">
        <v>8600242986</v>
      </c>
      <c r="D23" s="55">
        <v>8140762626</v>
      </c>
    </row>
    <row r="24" spans="1:4" ht="24" customHeight="1" hidden="1">
      <c r="A24" s="11"/>
      <c r="B24" s="3" t="s">
        <v>14</v>
      </c>
      <c r="C24" s="54"/>
      <c r="D24" s="55"/>
    </row>
    <row r="25" spans="1:4" ht="24" customHeight="1">
      <c r="A25" s="11">
        <v>5</v>
      </c>
      <c r="B25" s="12" t="s">
        <v>85</v>
      </c>
      <c r="C25" s="54"/>
      <c r="D25" s="55"/>
    </row>
    <row r="26" spans="1:4" ht="24" customHeight="1" hidden="1">
      <c r="A26" s="11"/>
      <c r="B26" s="3" t="s">
        <v>15</v>
      </c>
      <c r="C26" s="54"/>
      <c r="D26" s="55"/>
    </row>
    <row r="27" spans="1:4" ht="24" customHeight="1" hidden="1">
      <c r="A27" s="11"/>
      <c r="B27" s="3" t="s">
        <v>16</v>
      </c>
      <c r="C27" s="54"/>
      <c r="D27" s="55"/>
    </row>
    <row r="28" spans="1:4" ht="24" customHeight="1" hidden="1">
      <c r="A28" s="11"/>
      <c r="B28" s="3" t="s">
        <v>17</v>
      </c>
      <c r="C28" s="54"/>
      <c r="D28" s="55"/>
    </row>
    <row r="29" spans="1:4" ht="24" customHeight="1" hidden="1">
      <c r="A29" s="11"/>
      <c r="B29" s="3" t="s">
        <v>18</v>
      </c>
      <c r="C29" s="54"/>
      <c r="D29" s="55"/>
    </row>
    <row r="30" spans="1:4" ht="24" customHeight="1">
      <c r="A30" s="11" t="s">
        <v>60</v>
      </c>
      <c r="B30" s="2" t="s">
        <v>62</v>
      </c>
      <c r="C30" s="52">
        <v>16373715287</v>
      </c>
      <c r="D30" s="53">
        <v>17738961135</v>
      </c>
    </row>
    <row r="31" spans="1:4" ht="24" customHeight="1">
      <c r="A31" s="11">
        <v>1</v>
      </c>
      <c r="B31" s="3" t="s">
        <v>63</v>
      </c>
      <c r="C31" s="54">
        <v>30000000</v>
      </c>
      <c r="D31" s="55">
        <v>30000000</v>
      </c>
    </row>
    <row r="32" spans="1:4" ht="24" customHeight="1" hidden="1">
      <c r="A32" s="11"/>
      <c r="B32" s="3" t="s">
        <v>19</v>
      </c>
      <c r="C32" s="54"/>
      <c r="D32" s="55"/>
    </row>
    <row r="33" spans="1:4" ht="24" customHeight="1" hidden="1">
      <c r="A33" s="11"/>
      <c r="B33" s="3" t="s">
        <v>20</v>
      </c>
      <c r="C33" s="54"/>
      <c r="D33" s="55"/>
    </row>
    <row r="34" spans="1:4" ht="24" customHeight="1" hidden="1">
      <c r="A34" s="11"/>
      <c r="B34" s="3" t="s">
        <v>21</v>
      </c>
      <c r="C34" s="54"/>
      <c r="D34" s="55"/>
    </row>
    <row r="35" spans="1:4" ht="24" customHeight="1" hidden="1">
      <c r="A35" s="11"/>
      <c r="B35" s="3" t="s">
        <v>22</v>
      </c>
      <c r="C35" s="54">
        <v>30000000</v>
      </c>
      <c r="D35" s="55">
        <v>30000000</v>
      </c>
    </row>
    <row r="36" spans="1:4" ht="24" customHeight="1" hidden="1">
      <c r="A36" s="11"/>
      <c r="B36" s="3" t="s">
        <v>23</v>
      </c>
      <c r="C36" s="54"/>
      <c r="D36" s="55"/>
    </row>
    <row r="37" spans="1:4" ht="24" customHeight="1">
      <c r="A37" s="11">
        <v>2</v>
      </c>
      <c r="B37" s="3" t="s">
        <v>64</v>
      </c>
      <c r="C37" s="54">
        <v>16343715287</v>
      </c>
      <c r="D37" s="55">
        <v>17697348361</v>
      </c>
    </row>
    <row r="38" spans="1:4" ht="24" customHeight="1">
      <c r="A38" s="11"/>
      <c r="B38" s="12" t="s">
        <v>65</v>
      </c>
      <c r="C38" s="54">
        <v>13478124864</v>
      </c>
      <c r="D38" s="55">
        <v>14700197687</v>
      </c>
    </row>
    <row r="39" spans="1:4" ht="24" customHeight="1" hidden="1">
      <c r="A39" s="11"/>
      <c r="B39" s="3" t="s">
        <v>24</v>
      </c>
      <c r="C39" s="54">
        <v>28486710705</v>
      </c>
      <c r="D39" s="55">
        <v>28486710705</v>
      </c>
    </row>
    <row r="40" spans="1:4" ht="24" customHeight="1" hidden="1">
      <c r="A40" s="11"/>
      <c r="B40" s="3" t="s">
        <v>25</v>
      </c>
      <c r="C40" s="54">
        <v>-14345837732</v>
      </c>
      <c r="D40" s="55">
        <v>-13923437732</v>
      </c>
    </row>
    <row r="41" spans="1:4" ht="24" customHeight="1">
      <c r="A41" s="11"/>
      <c r="B41" s="12" t="s">
        <v>66</v>
      </c>
      <c r="C41" s="54">
        <v>511141326</v>
      </c>
      <c r="D41" s="55">
        <v>552569817</v>
      </c>
    </row>
    <row r="42" spans="1:4" ht="24" customHeight="1" hidden="1">
      <c r="A42" s="11"/>
      <c r="B42" s="3" t="s">
        <v>24</v>
      </c>
      <c r="C42" s="54">
        <v>592039090</v>
      </c>
      <c r="D42" s="55">
        <v>592039090</v>
      </c>
    </row>
    <row r="43" spans="1:4" ht="24" customHeight="1" hidden="1">
      <c r="A43" s="11"/>
      <c r="B43" s="3" t="s">
        <v>25</v>
      </c>
      <c r="C43" s="54">
        <v>-39469273</v>
      </c>
      <c r="D43" s="55">
        <v>-39469273</v>
      </c>
    </row>
    <row r="44" spans="1:4" ht="24" customHeight="1">
      <c r="A44" s="11"/>
      <c r="B44" s="12" t="s">
        <v>67</v>
      </c>
      <c r="C44" s="54">
        <v>2153821287</v>
      </c>
      <c r="D44" s="55">
        <v>2313050905</v>
      </c>
    </row>
    <row r="45" spans="1:4" ht="24" customHeight="1" hidden="1">
      <c r="A45" s="11"/>
      <c r="B45" s="3" t="s">
        <v>24</v>
      </c>
      <c r="C45" s="54">
        <v>3012000000</v>
      </c>
      <c r="D45" s="55">
        <v>3012000000</v>
      </c>
    </row>
    <row r="46" spans="1:4" ht="24" customHeight="1" hidden="1">
      <c r="A46" s="11"/>
      <c r="B46" s="3" t="s">
        <v>25</v>
      </c>
      <c r="C46" s="54">
        <v>-744949095</v>
      </c>
      <c r="D46" s="55">
        <v>-690949095</v>
      </c>
    </row>
    <row r="47" spans="1:4" ht="24" customHeight="1">
      <c r="A47" s="11"/>
      <c r="B47" s="12" t="s">
        <v>68</v>
      </c>
      <c r="C47" s="54">
        <v>200627810</v>
      </c>
      <c r="D47" s="55">
        <v>131529952</v>
      </c>
    </row>
    <row r="48" spans="1:4" ht="24" customHeight="1">
      <c r="A48" s="11">
        <v>3</v>
      </c>
      <c r="B48" s="3" t="s">
        <v>86</v>
      </c>
      <c r="C48" s="54"/>
      <c r="D48" s="55"/>
    </row>
    <row r="49" spans="1:4" ht="24" customHeight="1" hidden="1">
      <c r="A49" s="11"/>
      <c r="B49" s="3" t="s">
        <v>24</v>
      </c>
      <c r="C49" s="54"/>
      <c r="D49" s="55"/>
    </row>
    <row r="50" spans="1:4" ht="24" customHeight="1" hidden="1">
      <c r="A50" s="11"/>
      <c r="B50" s="3" t="s">
        <v>26</v>
      </c>
      <c r="C50" s="54"/>
      <c r="D50" s="55"/>
    </row>
    <row r="51" spans="1:4" ht="24" customHeight="1">
      <c r="A51" s="11">
        <v>4</v>
      </c>
      <c r="B51" s="3" t="s">
        <v>87</v>
      </c>
      <c r="C51" s="54"/>
      <c r="D51" s="55"/>
    </row>
    <row r="52" spans="1:4" ht="24" customHeight="1" hidden="1">
      <c r="A52" s="11"/>
      <c r="B52" s="3" t="s">
        <v>27</v>
      </c>
      <c r="C52" s="54"/>
      <c r="D52" s="55"/>
    </row>
    <row r="53" spans="1:4" ht="24" customHeight="1" hidden="1">
      <c r="A53" s="11"/>
      <c r="B53" s="3" t="s">
        <v>28</v>
      </c>
      <c r="C53" s="54"/>
      <c r="D53" s="55"/>
    </row>
    <row r="54" spans="1:4" ht="24" customHeight="1" hidden="1">
      <c r="A54" s="11"/>
      <c r="B54" s="3" t="s">
        <v>29</v>
      </c>
      <c r="C54" s="54"/>
      <c r="D54" s="55"/>
    </row>
    <row r="55" spans="1:4" ht="24" customHeight="1" hidden="1">
      <c r="A55" s="11"/>
      <c r="B55" s="3" t="s">
        <v>30</v>
      </c>
      <c r="C55" s="54"/>
      <c r="D55" s="55"/>
    </row>
    <row r="56" spans="1:4" ht="24" customHeight="1">
      <c r="A56" s="11">
        <v>5</v>
      </c>
      <c r="B56" s="3" t="s">
        <v>69</v>
      </c>
      <c r="C56" s="54"/>
      <c r="D56" s="55">
        <v>11612774</v>
      </c>
    </row>
    <row r="57" spans="1:4" ht="24" customHeight="1" hidden="1">
      <c r="A57" s="11"/>
      <c r="B57" s="3" t="s">
        <v>31</v>
      </c>
      <c r="C57" s="54">
        <v>4898015</v>
      </c>
      <c r="D57" s="55">
        <v>11612774</v>
      </c>
    </row>
    <row r="58" spans="1:4" ht="24" customHeight="1" hidden="1">
      <c r="A58" s="11"/>
      <c r="B58" s="3" t="s">
        <v>32</v>
      </c>
      <c r="C58" s="54"/>
      <c r="D58" s="55"/>
    </row>
    <row r="59" spans="1:4" ht="24" customHeight="1" hidden="1">
      <c r="A59" s="11"/>
      <c r="B59" s="3" t="s">
        <v>33</v>
      </c>
      <c r="C59" s="54"/>
      <c r="D59" s="55"/>
    </row>
    <row r="60" spans="1:5" s="9" customFormat="1" ht="24" customHeight="1">
      <c r="A60" s="13" t="s">
        <v>70</v>
      </c>
      <c r="B60" s="14" t="s">
        <v>34</v>
      </c>
      <c r="C60" s="56">
        <v>32296160974</v>
      </c>
      <c r="D60" s="57">
        <v>33757195957</v>
      </c>
      <c r="E60" s="67"/>
    </row>
    <row r="61" spans="1:6" ht="24" customHeight="1">
      <c r="A61" s="11" t="s">
        <v>71</v>
      </c>
      <c r="B61" s="2" t="s">
        <v>72</v>
      </c>
      <c r="C61" s="52">
        <v>21007868076</v>
      </c>
      <c r="D61" s="53">
        <v>22481295916</v>
      </c>
      <c r="F61" s="68">
        <f>D61+D81</f>
        <v>33757195957</v>
      </c>
    </row>
    <row r="62" spans="1:4" ht="24" customHeight="1">
      <c r="A62" s="11">
        <v>1</v>
      </c>
      <c r="B62" s="3" t="s">
        <v>73</v>
      </c>
      <c r="C62" s="54">
        <f>C61-C73</f>
        <v>19384148114</v>
      </c>
      <c r="D62" s="55">
        <f>D61-D73</f>
        <v>21030718454</v>
      </c>
    </row>
    <row r="63" spans="1:4" ht="24" customHeight="1" hidden="1">
      <c r="A63" s="11"/>
      <c r="B63" s="3" t="s">
        <v>35</v>
      </c>
      <c r="C63" s="54">
        <v>14170550942</v>
      </c>
      <c r="D63" s="55">
        <v>15358095991</v>
      </c>
    </row>
    <row r="64" spans="1:4" ht="24" customHeight="1" hidden="1">
      <c r="A64" s="11"/>
      <c r="B64" s="3" t="s">
        <v>36</v>
      </c>
      <c r="C64" s="54">
        <v>1151010535</v>
      </c>
      <c r="D64" s="55">
        <v>1251261127</v>
      </c>
    </row>
    <row r="65" spans="1:4" ht="24" customHeight="1" hidden="1">
      <c r="A65" s="11"/>
      <c r="B65" s="3" t="s">
        <v>37</v>
      </c>
      <c r="C65" s="54">
        <v>12006706</v>
      </c>
      <c r="D65" s="55">
        <v>8931887</v>
      </c>
    </row>
    <row r="66" spans="1:4" ht="24" customHeight="1" hidden="1">
      <c r="A66" s="11"/>
      <c r="B66" s="3" t="s">
        <v>38</v>
      </c>
      <c r="C66" s="54">
        <v>1627089058</v>
      </c>
      <c r="D66" s="55">
        <v>851030560</v>
      </c>
    </row>
    <row r="67" spans="1:4" ht="24" customHeight="1" hidden="1">
      <c r="A67" s="11"/>
      <c r="B67" s="3" t="s">
        <v>39</v>
      </c>
      <c r="C67" s="54">
        <v>1548038891</v>
      </c>
      <c r="D67" s="55">
        <v>1242021563</v>
      </c>
    </row>
    <row r="68" spans="1:4" ht="24" customHeight="1" hidden="1">
      <c r="A68" s="11"/>
      <c r="B68" s="3" t="s">
        <v>40</v>
      </c>
      <c r="C68" s="54">
        <v>1041419739</v>
      </c>
      <c r="D68" s="55">
        <v>610598140</v>
      </c>
    </row>
    <row r="69" spans="1:4" ht="24" customHeight="1" hidden="1">
      <c r="A69" s="11"/>
      <c r="B69" s="3" t="s">
        <v>41</v>
      </c>
      <c r="C69" s="54">
        <v>107572361</v>
      </c>
      <c r="D69" s="55">
        <v>104923341</v>
      </c>
    </row>
    <row r="70" spans="1:4" ht="24" customHeight="1" hidden="1">
      <c r="A70" s="11"/>
      <c r="B70" s="3" t="s">
        <v>42</v>
      </c>
      <c r="C70" s="54"/>
      <c r="D70" s="55"/>
    </row>
    <row r="71" spans="1:4" ht="24" customHeight="1" hidden="1">
      <c r="A71" s="11"/>
      <c r="B71" s="3" t="s">
        <v>43</v>
      </c>
      <c r="C71" s="54">
        <v>1506903864</v>
      </c>
      <c r="D71" s="55">
        <v>1273869645</v>
      </c>
    </row>
    <row r="72" spans="1:4" ht="24" customHeight="1" hidden="1">
      <c r="A72" s="11"/>
      <c r="B72" s="3" t="s">
        <v>44</v>
      </c>
      <c r="C72" s="54"/>
      <c r="D72" s="55"/>
    </row>
    <row r="73" spans="1:4" ht="24" customHeight="1">
      <c r="A73" s="11">
        <v>2</v>
      </c>
      <c r="B73" s="3" t="s">
        <v>74</v>
      </c>
      <c r="C73" s="54">
        <v>1623719962</v>
      </c>
      <c r="D73" s="55">
        <v>1450577462</v>
      </c>
    </row>
    <row r="74" spans="1:4" ht="24" customHeight="1" hidden="1">
      <c r="A74" s="11"/>
      <c r="B74" s="3" t="s">
        <v>45</v>
      </c>
      <c r="C74" s="54"/>
      <c r="D74" s="55"/>
    </row>
    <row r="75" spans="1:4" ht="24" customHeight="1" hidden="1">
      <c r="A75" s="11"/>
      <c r="B75" s="3" t="s">
        <v>46</v>
      </c>
      <c r="C75" s="54"/>
      <c r="D75" s="55"/>
    </row>
    <row r="76" spans="1:4" ht="24" customHeight="1" hidden="1">
      <c r="A76" s="11"/>
      <c r="B76" s="3" t="s">
        <v>47</v>
      </c>
      <c r="C76" s="54"/>
      <c r="D76" s="55"/>
    </row>
    <row r="77" spans="1:4" ht="24" customHeight="1" hidden="1">
      <c r="A77" s="11"/>
      <c r="B77" s="3" t="s">
        <v>48</v>
      </c>
      <c r="C77" s="54">
        <v>1211766405</v>
      </c>
      <c r="D77" s="55">
        <v>1211766405</v>
      </c>
    </row>
    <row r="78" spans="1:4" ht="24" customHeight="1" hidden="1">
      <c r="A78" s="11"/>
      <c r="B78" s="3" t="s">
        <v>49</v>
      </c>
      <c r="C78" s="54"/>
      <c r="D78" s="55"/>
    </row>
    <row r="79" spans="1:4" ht="24" customHeight="1" hidden="1">
      <c r="A79" s="11"/>
      <c r="B79" s="3" t="s">
        <v>50</v>
      </c>
      <c r="C79" s="54">
        <v>108667950</v>
      </c>
      <c r="D79" s="55">
        <v>46667950</v>
      </c>
    </row>
    <row r="80" spans="1:4" ht="24" customHeight="1" hidden="1">
      <c r="A80" s="11"/>
      <c r="B80" s="3" t="s">
        <v>51</v>
      </c>
      <c r="C80" s="54"/>
      <c r="D80" s="55"/>
    </row>
    <row r="81" spans="1:5" ht="24" customHeight="1">
      <c r="A81" s="11" t="s">
        <v>75</v>
      </c>
      <c r="B81" s="2" t="s">
        <v>76</v>
      </c>
      <c r="C81" s="52">
        <v>11288292898</v>
      </c>
      <c r="D81" s="53">
        <v>11275900041</v>
      </c>
      <c r="E81" s="66" t="s">
        <v>123</v>
      </c>
    </row>
    <row r="82" spans="1:6" ht="24" customHeight="1">
      <c r="A82" s="11">
        <v>1</v>
      </c>
      <c r="B82" s="3" t="s">
        <v>52</v>
      </c>
      <c r="C82" s="54">
        <v>11318080874</v>
      </c>
      <c r="D82" s="55">
        <v>11302625258</v>
      </c>
      <c r="F82" s="1">
        <f>C82+C95</f>
        <v>11288292898</v>
      </c>
    </row>
    <row r="83" spans="1:4" ht="24" customHeight="1">
      <c r="A83" s="11"/>
      <c r="B83" s="12" t="s">
        <v>88</v>
      </c>
      <c r="C83" s="54">
        <f>D83</f>
        <v>9097157000</v>
      </c>
      <c r="D83" s="55">
        <v>9097157000</v>
      </c>
    </row>
    <row r="84" spans="1:4" ht="24" customHeight="1">
      <c r="A84" s="11"/>
      <c r="B84" s="12" t="s">
        <v>100</v>
      </c>
      <c r="C84" s="54"/>
      <c r="D84" s="55"/>
    </row>
    <row r="85" spans="1:5" ht="24" customHeight="1">
      <c r="A85" s="11"/>
      <c r="B85" s="12" t="s">
        <v>89</v>
      </c>
      <c r="C85" s="54">
        <v>80000000</v>
      </c>
      <c r="D85" s="55"/>
      <c r="E85" s="65" t="s">
        <v>124</v>
      </c>
    </row>
    <row r="86" spans="1:4" ht="24" customHeight="1">
      <c r="A86" s="11"/>
      <c r="B86" s="12" t="s">
        <v>77</v>
      </c>
      <c r="C86" s="54">
        <v>-280000000</v>
      </c>
      <c r="D86" s="55">
        <v>-280000000</v>
      </c>
    </row>
    <row r="87" spans="1:4" ht="24" customHeight="1">
      <c r="A87" s="11"/>
      <c r="B87" s="12" t="s">
        <v>90</v>
      </c>
      <c r="C87" s="54"/>
      <c r="D87" s="55"/>
    </row>
    <row r="88" spans="1:4" ht="24" customHeight="1">
      <c r="A88" s="11"/>
      <c r="B88" s="12" t="s">
        <v>91</v>
      </c>
      <c r="C88" s="54"/>
      <c r="D88" s="55"/>
    </row>
    <row r="89" spans="1:5" ht="24" customHeight="1" thickBot="1">
      <c r="A89" s="36"/>
      <c r="B89" s="37" t="s">
        <v>78</v>
      </c>
      <c r="C89" s="58">
        <v>846250149</v>
      </c>
      <c r="D89" s="59">
        <v>684250149</v>
      </c>
      <c r="E89" s="65" t="s">
        <v>125</v>
      </c>
    </row>
    <row r="90" spans="1:5" ht="24" customHeight="1" thickTop="1">
      <c r="A90" s="32"/>
      <c r="B90" s="33" t="s">
        <v>79</v>
      </c>
      <c r="C90" s="60">
        <v>297256568</v>
      </c>
      <c r="D90" s="61">
        <v>183656568</v>
      </c>
      <c r="E90" s="65" t="s">
        <v>126</v>
      </c>
    </row>
    <row r="91" spans="1:4" ht="24" customHeight="1">
      <c r="A91" s="11"/>
      <c r="B91" s="12" t="s">
        <v>92</v>
      </c>
      <c r="C91" s="54"/>
      <c r="D91" s="55"/>
    </row>
    <row r="92" spans="1:5" ht="24" customHeight="1">
      <c r="A92" s="11"/>
      <c r="B92" s="12" t="s">
        <v>80</v>
      </c>
      <c r="C92" s="54">
        <v>1277417157</v>
      </c>
      <c r="D92" s="55">
        <v>1617561541</v>
      </c>
      <c r="E92" s="65" t="s">
        <v>127</v>
      </c>
    </row>
    <row r="93" spans="1:4" ht="24" customHeight="1">
      <c r="A93" s="11"/>
      <c r="B93" s="12" t="s">
        <v>93</v>
      </c>
      <c r="C93" s="54"/>
      <c r="D93" s="55"/>
    </row>
    <row r="94" spans="1:4" ht="24" customHeight="1">
      <c r="A94" s="11">
        <v>2</v>
      </c>
      <c r="B94" s="15" t="s">
        <v>81</v>
      </c>
      <c r="C94" s="52">
        <f>C95</f>
        <v>-29787976</v>
      </c>
      <c r="D94" s="53">
        <v>-26725217</v>
      </c>
    </row>
    <row r="95" spans="1:5" ht="24" customHeight="1">
      <c r="A95" s="11"/>
      <c r="B95" s="12" t="s">
        <v>82</v>
      </c>
      <c r="C95" s="54">
        <v>-29787976</v>
      </c>
      <c r="D95" s="55">
        <v>-26725217</v>
      </c>
      <c r="E95" s="65" t="s">
        <v>128</v>
      </c>
    </row>
    <row r="96" spans="1:4" ht="24" customHeight="1">
      <c r="A96" s="11"/>
      <c r="B96" s="12" t="s">
        <v>94</v>
      </c>
      <c r="C96" s="54"/>
      <c r="D96" s="55"/>
    </row>
    <row r="97" spans="1:4" ht="24" customHeight="1">
      <c r="A97" s="11"/>
      <c r="B97" s="12" t="s">
        <v>95</v>
      </c>
      <c r="C97" s="54"/>
      <c r="D97" s="55"/>
    </row>
    <row r="98" spans="1:5" s="8" customFormat="1" ht="24" customHeight="1" thickBot="1">
      <c r="A98" s="16" t="s">
        <v>83</v>
      </c>
      <c r="B98" s="17" t="s">
        <v>53</v>
      </c>
      <c r="C98" s="62">
        <v>32296160974</v>
      </c>
      <c r="D98" s="63">
        <v>33757195957</v>
      </c>
      <c r="E98" s="64"/>
    </row>
    <row r="99" ht="21" customHeight="1" thickTop="1"/>
    <row r="100" ht="21" customHeight="1"/>
    <row r="101" spans="1:5" s="40" customFormat="1" ht="21" customHeight="1">
      <c r="A101" s="126" t="s">
        <v>99</v>
      </c>
      <c r="B101" s="126"/>
      <c r="C101" s="126"/>
      <c r="D101" s="41" t="s">
        <v>98</v>
      </c>
      <c r="E101" s="66"/>
    </row>
    <row r="102" ht="21" customHeight="1"/>
    <row r="103" ht="21" customHeight="1"/>
    <row r="104" ht="21" customHeight="1"/>
    <row r="105" ht="21" customHeight="1"/>
  </sheetData>
  <sheetProtection/>
  <mergeCells count="4">
    <mergeCell ref="A1:B1"/>
    <mergeCell ref="A2:B2"/>
    <mergeCell ref="A5:D5"/>
    <mergeCell ref="A101:C101"/>
  </mergeCells>
  <printOptions/>
  <pageMargins left="0.21" right="0.2" top="0.39" bottom="0.2" header="0.3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E7" sqref="E7"/>
    </sheetView>
  </sheetViews>
  <sheetFormatPr defaultColWidth="10.28125" defaultRowHeight="12.75"/>
  <cols>
    <col min="1" max="1" width="45.8515625" style="69" customWidth="1"/>
    <col min="2" max="2" width="5.8515625" style="69" bestFit="1" customWidth="1"/>
    <col min="3" max="3" width="11.28125" style="69" hidden="1" customWidth="1"/>
    <col min="4" max="4" width="20.7109375" style="80" customWidth="1"/>
    <col min="5" max="5" width="24.140625" style="80" customWidth="1"/>
    <col min="6" max="6" width="18.57421875" style="69" customWidth="1"/>
    <col min="7" max="7" width="18.8515625" style="69" customWidth="1"/>
    <col min="8" max="16384" width="10.28125" style="69" customWidth="1"/>
  </cols>
  <sheetData>
    <row r="1" spans="1:6" ht="15.75">
      <c r="A1" s="123" t="s">
        <v>96</v>
      </c>
      <c r="B1" s="123"/>
      <c r="C1" s="123"/>
      <c r="D1" s="123"/>
      <c r="E1" s="123"/>
      <c r="F1" s="123"/>
    </row>
    <row r="2" spans="1:6" ht="19.5" customHeight="1">
      <c r="A2" s="128" t="s">
        <v>183</v>
      </c>
      <c r="B2" s="128"/>
      <c r="C2" s="128"/>
      <c r="D2" s="128"/>
      <c r="E2" s="128"/>
      <c r="F2" s="128"/>
    </row>
    <row r="4" spans="1:6" ht="25.5">
      <c r="A4" s="129" t="s">
        <v>189</v>
      </c>
      <c r="B4" s="129"/>
      <c r="C4" s="129"/>
      <c r="D4" s="129"/>
      <c r="E4" s="129"/>
      <c r="F4" s="70"/>
    </row>
    <row r="5" ht="15.75" thickBot="1"/>
    <row r="6" spans="1:6" s="89" customFormat="1" ht="21.75" customHeight="1" thickTop="1">
      <c r="A6" s="96" t="s">
        <v>0</v>
      </c>
      <c r="B6" s="97" t="s">
        <v>134</v>
      </c>
      <c r="C6" s="97" t="s">
        <v>135</v>
      </c>
      <c r="D6" s="97" t="s">
        <v>130</v>
      </c>
      <c r="E6" s="98" t="s">
        <v>2</v>
      </c>
      <c r="F6" s="90"/>
    </row>
    <row r="7" spans="1:5" ht="21.75" customHeight="1">
      <c r="A7" s="99" t="s">
        <v>136</v>
      </c>
      <c r="B7" s="71">
        <v>100</v>
      </c>
      <c r="C7" s="71" t="s">
        <v>137</v>
      </c>
      <c r="D7" s="81">
        <f>SUM(D8:D12)</f>
        <v>20548550696</v>
      </c>
      <c r="E7" s="100">
        <v>13305991981</v>
      </c>
    </row>
    <row r="8" spans="1:5" ht="22.5" customHeight="1">
      <c r="A8" s="101" t="s">
        <v>178</v>
      </c>
      <c r="B8" s="79">
        <v>110</v>
      </c>
      <c r="C8" s="79" t="s">
        <v>137</v>
      </c>
      <c r="D8" s="82">
        <v>1761511650</v>
      </c>
      <c r="E8" s="102">
        <v>1517711530</v>
      </c>
    </row>
    <row r="9" spans="1:5" ht="22.5" customHeight="1">
      <c r="A9" s="101" t="s">
        <v>179</v>
      </c>
      <c r="B9" s="79">
        <v>120</v>
      </c>
      <c r="C9" s="79" t="s">
        <v>138</v>
      </c>
      <c r="D9" s="83"/>
      <c r="E9" s="103"/>
    </row>
    <row r="10" spans="1:5" ht="24" customHeight="1">
      <c r="A10" s="101" t="s">
        <v>180</v>
      </c>
      <c r="B10" s="71">
        <v>130</v>
      </c>
      <c r="C10" s="71" t="s">
        <v>137</v>
      </c>
      <c r="D10" s="82">
        <f>7829089742-879482433</f>
        <v>6949607309</v>
      </c>
      <c r="E10" s="102">
        <f>5485886720-78684626</f>
        <v>5407202094</v>
      </c>
    </row>
    <row r="11" spans="1:5" ht="24" customHeight="1">
      <c r="A11" s="101" t="s">
        <v>181</v>
      </c>
      <c r="B11" s="79">
        <v>140</v>
      </c>
      <c r="C11" s="79" t="s">
        <v>137</v>
      </c>
      <c r="D11" s="82">
        <v>10957949304</v>
      </c>
      <c r="E11" s="102">
        <v>6302393731</v>
      </c>
    </row>
    <row r="12" spans="1:5" ht="24.75" customHeight="1">
      <c r="A12" s="101" t="s">
        <v>182</v>
      </c>
      <c r="B12" s="71">
        <v>150</v>
      </c>
      <c r="C12" s="71" t="s">
        <v>137</v>
      </c>
      <c r="D12" s="82">
        <v>879482433</v>
      </c>
      <c r="E12" s="102">
        <v>78684626</v>
      </c>
    </row>
    <row r="13" spans="1:5" ht="21.75" customHeight="1">
      <c r="A13" s="99" t="s">
        <v>139</v>
      </c>
      <c r="B13" s="71">
        <v>200</v>
      </c>
      <c r="C13" s="71" t="s">
        <v>137</v>
      </c>
      <c r="D13" s="81">
        <v>14828069315</v>
      </c>
      <c r="E13" s="100">
        <v>16201058107</v>
      </c>
    </row>
    <row r="14" spans="1:7" ht="24" customHeight="1">
      <c r="A14" s="101" t="s">
        <v>140</v>
      </c>
      <c r="B14" s="79">
        <v>210</v>
      </c>
      <c r="C14" s="79" t="s">
        <v>137</v>
      </c>
      <c r="D14" s="82"/>
      <c r="E14" s="102"/>
      <c r="G14" s="120"/>
    </row>
    <row r="15" spans="1:5" ht="24.75" customHeight="1">
      <c r="A15" s="101" t="s">
        <v>141</v>
      </c>
      <c r="B15" s="79">
        <v>220</v>
      </c>
      <c r="C15" s="79" t="s">
        <v>137</v>
      </c>
      <c r="D15" s="82">
        <v>14798069315</v>
      </c>
      <c r="E15" s="102">
        <v>16171058107</v>
      </c>
    </row>
    <row r="16" spans="1:5" ht="22.5" customHeight="1">
      <c r="A16" s="104" t="s">
        <v>142</v>
      </c>
      <c r="B16" s="74">
        <v>221</v>
      </c>
      <c r="C16" s="72"/>
      <c r="D16" s="86">
        <v>12084811318</v>
      </c>
      <c r="E16" s="106">
        <v>13530025604</v>
      </c>
    </row>
    <row r="17" spans="1:5" ht="23.25" customHeight="1">
      <c r="A17" s="104" t="s">
        <v>143</v>
      </c>
      <c r="B17" s="74">
        <v>224</v>
      </c>
      <c r="C17" s="72"/>
      <c r="D17" s="86">
        <v>467369326</v>
      </c>
      <c r="E17" s="106">
        <v>497369326</v>
      </c>
    </row>
    <row r="18" spans="1:5" ht="23.25" customHeight="1">
      <c r="A18" s="104" t="s">
        <v>144</v>
      </c>
      <c r="B18" s="74">
        <v>227</v>
      </c>
      <c r="C18" s="72"/>
      <c r="D18" s="86">
        <v>1990821287</v>
      </c>
      <c r="E18" s="106">
        <v>2098821287</v>
      </c>
    </row>
    <row r="19" spans="1:5" ht="23.25" customHeight="1">
      <c r="A19" s="104" t="s">
        <v>145</v>
      </c>
      <c r="B19" s="74">
        <v>230</v>
      </c>
      <c r="C19" s="72"/>
      <c r="D19" s="86">
        <v>255067384</v>
      </c>
      <c r="E19" s="106">
        <v>44841890</v>
      </c>
    </row>
    <row r="20" spans="1:5" ht="21.75" customHeight="1">
      <c r="A20" s="101" t="s">
        <v>146</v>
      </c>
      <c r="B20" s="79">
        <v>240</v>
      </c>
      <c r="C20" s="79" t="s">
        <v>147</v>
      </c>
      <c r="D20" s="83"/>
      <c r="E20" s="103"/>
    </row>
    <row r="21" spans="1:5" ht="21.75" customHeight="1">
      <c r="A21" s="101" t="s">
        <v>148</v>
      </c>
      <c r="B21" s="71">
        <v>250</v>
      </c>
      <c r="C21" s="71" t="s">
        <v>137</v>
      </c>
      <c r="D21" s="87"/>
      <c r="E21" s="107"/>
    </row>
    <row r="22" spans="1:5" ht="21.75" customHeight="1">
      <c r="A22" s="101" t="s">
        <v>149</v>
      </c>
      <c r="B22" s="71">
        <v>260</v>
      </c>
      <c r="C22" s="71" t="s">
        <v>137</v>
      </c>
      <c r="D22" s="86">
        <v>30000000</v>
      </c>
      <c r="E22" s="86">
        <v>30000000</v>
      </c>
    </row>
    <row r="23" spans="1:7" ht="21.75" customHeight="1">
      <c r="A23" s="99" t="s">
        <v>34</v>
      </c>
      <c r="B23" s="71">
        <v>270</v>
      </c>
      <c r="C23" s="71" t="s">
        <v>137</v>
      </c>
      <c r="D23" s="81">
        <v>35376620011</v>
      </c>
      <c r="E23" s="100">
        <v>29507050088</v>
      </c>
      <c r="F23" s="120"/>
      <c r="G23" s="120"/>
    </row>
    <row r="24" spans="1:5" ht="21.75" customHeight="1">
      <c r="A24" s="99" t="s">
        <v>150</v>
      </c>
      <c r="B24" s="71">
        <v>300</v>
      </c>
      <c r="C24" s="71" t="s">
        <v>137</v>
      </c>
      <c r="D24" s="81">
        <f>SUM(D25:D26)</f>
        <v>20764322467</v>
      </c>
      <c r="E24" s="100">
        <v>17449884170</v>
      </c>
    </row>
    <row r="25" spans="1:7" ht="22.5" customHeight="1">
      <c r="A25" s="101" t="s">
        <v>151</v>
      </c>
      <c r="B25" s="79">
        <v>310</v>
      </c>
      <c r="C25" s="79" t="s">
        <v>137</v>
      </c>
      <c r="D25" s="82">
        <v>20094231380</v>
      </c>
      <c r="E25" s="102">
        <v>16660205208</v>
      </c>
      <c r="G25" s="120"/>
    </row>
    <row r="26" spans="1:5" ht="24" customHeight="1">
      <c r="A26" s="101" t="s">
        <v>152</v>
      </c>
      <c r="B26" s="79">
        <v>330</v>
      </c>
      <c r="C26" s="79" t="s">
        <v>137</v>
      </c>
      <c r="D26" s="82">
        <v>670091087</v>
      </c>
      <c r="E26" s="102">
        <v>789678962</v>
      </c>
    </row>
    <row r="27" spans="1:5" ht="25.5" customHeight="1">
      <c r="A27" s="99" t="s">
        <v>153</v>
      </c>
      <c r="B27" s="71">
        <v>400</v>
      </c>
      <c r="C27" s="71" t="s">
        <v>137</v>
      </c>
      <c r="D27" s="81">
        <v>14612297544</v>
      </c>
      <c r="E27" s="100">
        <v>12057165918</v>
      </c>
    </row>
    <row r="28" spans="1:7" ht="25.5" customHeight="1">
      <c r="A28" s="99" t="s">
        <v>52</v>
      </c>
      <c r="B28" s="71">
        <v>410</v>
      </c>
      <c r="C28" s="71" t="s">
        <v>154</v>
      </c>
      <c r="D28" s="81">
        <v>14535950163</v>
      </c>
      <c r="E28" s="100">
        <v>12148169074</v>
      </c>
      <c r="G28" s="120"/>
    </row>
    <row r="29" spans="1:5" ht="25.5" customHeight="1">
      <c r="A29" s="104" t="s">
        <v>155</v>
      </c>
      <c r="B29" s="74">
        <v>411</v>
      </c>
      <c r="C29" s="72"/>
      <c r="D29" s="86">
        <v>9097157000</v>
      </c>
      <c r="E29" s="106">
        <v>9097157000</v>
      </c>
    </row>
    <row r="30" spans="1:5" ht="25.5" customHeight="1">
      <c r="A30" s="104" t="s">
        <v>156</v>
      </c>
      <c r="B30" s="74">
        <v>412</v>
      </c>
      <c r="C30" s="72"/>
      <c r="D30" s="84"/>
      <c r="E30" s="105"/>
    </row>
    <row r="31" spans="1:7" ht="25.5" customHeight="1">
      <c r="A31" s="104" t="s">
        <v>157</v>
      </c>
      <c r="B31" s="74">
        <v>413</v>
      </c>
      <c r="C31" s="72"/>
      <c r="D31" s="86">
        <v>185375269</v>
      </c>
      <c r="E31" s="106">
        <v>80000000</v>
      </c>
      <c r="G31" s="120"/>
    </row>
    <row r="32" spans="1:5" ht="21.75" customHeight="1">
      <c r="A32" s="104" t="s">
        <v>158</v>
      </c>
      <c r="B32" s="74">
        <v>414</v>
      </c>
      <c r="C32" s="72"/>
      <c r="D32" s="86">
        <v>-280000000</v>
      </c>
      <c r="E32" s="106">
        <v>-280000000</v>
      </c>
    </row>
    <row r="33" spans="1:5" ht="23.25" customHeight="1">
      <c r="A33" s="104" t="s">
        <v>159</v>
      </c>
      <c r="B33" s="74">
        <v>415</v>
      </c>
      <c r="C33" s="72"/>
      <c r="D33" s="84"/>
      <c r="E33" s="105"/>
    </row>
    <row r="34" spans="1:5" ht="23.25" customHeight="1">
      <c r="A34" s="104" t="s">
        <v>160</v>
      </c>
      <c r="B34" s="74">
        <v>416</v>
      </c>
      <c r="C34" s="72"/>
      <c r="D34" s="84"/>
      <c r="E34" s="105"/>
    </row>
    <row r="35" spans="1:5" ht="23.25" customHeight="1">
      <c r="A35" s="104" t="s">
        <v>161</v>
      </c>
      <c r="B35" s="74">
        <v>417</v>
      </c>
      <c r="C35" s="72"/>
      <c r="D35" s="86">
        <v>1057000686</v>
      </c>
      <c r="E35" s="106">
        <v>846250149</v>
      </c>
    </row>
    <row r="36" spans="1:5" ht="23.25" customHeight="1">
      <c r="A36" s="104" t="s">
        <v>162</v>
      </c>
      <c r="B36" s="74">
        <v>418</v>
      </c>
      <c r="C36" s="72"/>
      <c r="D36" s="86">
        <v>443435275</v>
      </c>
      <c r="E36" s="106">
        <v>297256568</v>
      </c>
    </row>
    <row r="37" spans="1:5" ht="23.25" customHeight="1">
      <c r="A37" s="104" t="s">
        <v>163</v>
      </c>
      <c r="B37" s="74">
        <v>419</v>
      </c>
      <c r="C37" s="72"/>
      <c r="D37" s="84"/>
      <c r="E37" s="105"/>
    </row>
    <row r="38" spans="1:7" ht="23.25" customHeight="1">
      <c r="A38" s="104" t="s">
        <v>164</v>
      </c>
      <c r="B38" s="74">
        <v>420</v>
      </c>
      <c r="C38" s="72"/>
      <c r="D38" s="86">
        <v>4032981933</v>
      </c>
      <c r="E38" s="106">
        <v>2107505357</v>
      </c>
      <c r="G38" s="120"/>
    </row>
    <row r="39" spans="1:5" ht="23.25" customHeight="1">
      <c r="A39" s="104" t="s">
        <v>165</v>
      </c>
      <c r="B39" s="74">
        <v>421</v>
      </c>
      <c r="C39" s="72"/>
      <c r="D39" s="84"/>
      <c r="E39" s="105"/>
    </row>
    <row r="40" spans="1:5" ht="23.25" customHeight="1">
      <c r="A40" s="99" t="s">
        <v>166</v>
      </c>
      <c r="B40" s="71">
        <v>430</v>
      </c>
      <c r="C40" s="71" t="s">
        <v>137</v>
      </c>
      <c r="D40" s="81">
        <v>76347381</v>
      </c>
      <c r="E40" s="100">
        <v>-91003156</v>
      </c>
    </row>
    <row r="41" spans="1:5" ht="23.25" customHeight="1">
      <c r="A41" s="104" t="s">
        <v>167</v>
      </c>
      <c r="B41" s="74">
        <v>431</v>
      </c>
      <c r="C41" s="72"/>
      <c r="D41" s="86">
        <v>76347381</v>
      </c>
      <c r="E41" s="106">
        <v>-91003156</v>
      </c>
    </row>
    <row r="42" spans="1:5" ht="23.25" customHeight="1">
      <c r="A42" s="104" t="s">
        <v>168</v>
      </c>
      <c r="B42" s="74">
        <v>432</v>
      </c>
      <c r="C42" s="72"/>
      <c r="D42" s="84"/>
      <c r="E42" s="105"/>
    </row>
    <row r="43" spans="1:7" ht="23.25" customHeight="1">
      <c r="A43" s="104" t="s">
        <v>169</v>
      </c>
      <c r="B43" s="74">
        <v>433</v>
      </c>
      <c r="C43" s="72"/>
      <c r="D43" s="84"/>
      <c r="E43" s="105"/>
      <c r="G43" s="120"/>
    </row>
    <row r="44" spans="1:5" ht="23.25" customHeight="1" thickBot="1">
      <c r="A44" s="108" t="s">
        <v>53</v>
      </c>
      <c r="B44" s="109">
        <v>440</v>
      </c>
      <c r="C44" s="109" t="s">
        <v>137</v>
      </c>
      <c r="D44" s="110">
        <f>D27+D24</f>
        <v>35376620011</v>
      </c>
      <c r="E44" s="111">
        <v>29507050088</v>
      </c>
    </row>
    <row r="45" spans="1:5" ht="21.75" customHeight="1" hidden="1">
      <c r="A45" s="91" t="s">
        <v>170</v>
      </c>
      <c r="B45" s="92"/>
      <c r="C45" s="93" t="s">
        <v>137</v>
      </c>
      <c r="D45" s="94"/>
      <c r="E45" s="95"/>
    </row>
    <row r="46" spans="1:5" ht="21.75" customHeight="1" hidden="1">
      <c r="A46" s="73" t="s">
        <v>171</v>
      </c>
      <c r="B46" s="74" t="s">
        <v>172</v>
      </c>
      <c r="C46" s="72"/>
      <c r="D46" s="84"/>
      <c r="E46" s="85"/>
    </row>
    <row r="47" spans="1:5" ht="21.75" customHeight="1" hidden="1">
      <c r="A47" s="73" t="s">
        <v>173</v>
      </c>
      <c r="B47" s="74" t="s">
        <v>172</v>
      </c>
      <c r="C47" s="72"/>
      <c r="D47" s="84"/>
      <c r="E47" s="85"/>
    </row>
    <row r="48" spans="1:5" ht="21.75" customHeight="1" hidden="1">
      <c r="A48" s="73" t="s">
        <v>174</v>
      </c>
      <c r="B48" s="74" t="s">
        <v>172</v>
      </c>
      <c r="C48" s="72"/>
      <c r="D48" s="84"/>
      <c r="E48" s="85"/>
    </row>
    <row r="49" spans="1:5" ht="21.75" customHeight="1" hidden="1">
      <c r="A49" s="73" t="s">
        <v>175</v>
      </c>
      <c r="B49" s="74" t="s">
        <v>172</v>
      </c>
      <c r="C49" s="72"/>
      <c r="D49" s="84"/>
      <c r="E49" s="85"/>
    </row>
    <row r="50" spans="1:5" ht="21.75" customHeight="1" hidden="1">
      <c r="A50" s="73" t="s">
        <v>176</v>
      </c>
      <c r="B50" s="74" t="s">
        <v>172</v>
      </c>
      <c r="C50" s="72"/>
      <c r="D50" s="84"/>
      <c r="E50" s="85"/>
    </row>
    <row r="51" spans="1:6" ht="21.75" customHeight="1" hidden="1" thickBot="1">
      <c r="A51" s="75" t="s">
        <v>177</v>
      </c>
      <c r="B51" s="76" t="s">
        <v>172</v>
      </c>
      <c r="C51" s="77"/>
      <c r="D51" s="88" t="s">
        <v>137</v>
      </c>
      <c r="E51" s="88"/>
      <c r="F51" s="78"/>
    </row>
    <row r="52" ht="15.75" thickTop="1"/>
    <row r="54" spans="1:5" s="112" customFormat="1" ht="16.5">
      <c r="A54" s="112" t="s">
        <v>184</v>
      </c>
      <c r="B54" s="127" t="s">
        <v>185</v>
      </c>
      <c r="C54" s="127"/>
      <c r="D54" s="127"/>
      <c r="E54" s="113" t="s">
        <v>98</v>
      </c>
    </row>
  </sheetData>
  <sheetProtection/>
  <mergeCells count="6">
    <mergeCell ref="B54:D54"/>
    <mergeCell ref="A2:F2"/>
    <mergeCell ref="A4:E4"/>
    <mergeCell ref="A1:B1"/>
    <mergeCell ref="C1:D1"/>
    <mergeCell ref="E1:F1"/>
  </mergeCells>
  <printOptions/>
  <pageMargins left="0.47" right="0.2" top="0.2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7.7109375" style="42" customWidth="1"/>
    <col min="2" max="2" width="54.7109375" style="42" customWidth="1"/>
    <col min="3" max="4" width="17.00390625" style="46" bestFit="1" customWidth="1"/>
    <col min="5" max="16384" width="9.140625" style="42" customWidth="1"/>
  </cols>
  <sheetData>
    <row r="1" spans="2:4" ht="13.5">
      <c r="B1" s="5"/>
      <c r="C1" s="43"/>
      <c r="D1" s="43"/>
    </row>
    <row r="2" spans="1:4" ht="12.75">
      <c r="A2" s="4" t="s">
        <v>54</v>
      </c>
      <c r="B2" s="4"/>
      <c r="C2" s="44"/>
      <c r="D2" s="44"/>
    </row>
    <row r="5" spans="1:4" ht="25.5">
      <c r="A5" s="125" t="s">
        <v>101</v>
      </c>
      <c r="B5" s="125"/>
      <c r="C5" s="125"/>
      <c r="D5" s="125"/>
    </row>
    <row r="6" spans="1:4" ht="13.5" thickBot="1">
      <c r="A6" s="130" t="s">
        <v>190</v>
      </c>
      <c r="B6" s="130"/>
      <c r="C6" s="130"/>
      <c r="D6" s="130"/>
    </row>
    <row r="7" spans="1:4" s="45" customFormat="1" ht="19.5" customHeight="1" thickTop="1">
      <c r="A7" s="115" t="s">
        <v>55</v>
      </c>
      <c r="B7" s="116" t="s">
        <v>0</v>
      </c>
      <c r="C7" s="117" t="s">
        <v>103</v>
      </c>
      <c r="D7" s="118" t="s">
        <v>104</v>
      </c>
    </row>
    <row r="8" spans="1:4" ht="21" customHeight="1">
      <c r="A8" s="47">
        <v>1</v>
      </c>
      <c r="B8" s="3" t="s">
        <v>105</v>
      </c>
      <c r="C8" s="114">
        <v>10640635153</v>
      </c>
      <c r="D8" s="119">
        <v>21557541999</v>
      </c>
    </row>
    <row r="9" spans="1:4" ht="21" customHeight="1">
      <c r="A9" s="47">
        <v>2</v>
      </c>
      <c r="B9" s="3" t="s">
        <v>119</v>
      </c>
      <c r="C9" s="114"/>
      <c r="D9" s="119"/>
    </row>
    <row r="10" spans="1:4" ht="21" customHeight="1">
      <c r="A10" s="47">
        <v>3</v>
      </c>
      <c r="B10" s="3" t="s">
        <v>106</v>
      </c>
      <c r="C10" s="114">
        <f>C8</f>
        <v>10640635153</v>
      </c>
      <c r="D10" s="119">
        <f>D8</f>
        <v>21557541999</v>
      </c>
    </row>
    <row r="11" spans="1:4" ht="21" customHeight="1">
      <c r="A11" s="47">
        <v>4</v>
      </c>
      <c r="B11" s="3" t="s">
        <v>107</v>
      </c>
      <c r="C11" s="114">
        <v>6112922325</v>
      </c>
      <c r="D11" s="119">
        <v>14069937369</v>
      </c>
    </row>
    <row r="12" spans="1:4" ht="21" customHeight="1">
      <c r="A12" s="47">
        <v>5</v>
      </c>
      <c r="B12" s="3" t="s">
        <v>108</v>
      </c>
      <c r="C12" s="114">
        <v>4527712828</v>
      </c>
      <c r="D12" s="119">
        <v>7487604630</v>
      </c>
    </row>
    <row r="13" spans="1:4" ht="21" customHeight="1">
      <c r="A13" s="47">
        <v>6</v>
      </c>
      <c r="B13" s="3" t="s">
        <v>109</v>
      </c>
      <c r="C13" s="114"/>
      <c r="D13" s="119"/>
    </row>
    <row r="14" spans="1:4" ht="21" customHeight="1">
      <c r="A14" s="47">
        <v>7</v>
      </c>
      <c r="B14" s="3" t="s">
        <v>110</v>
      </c>
      <c r="C14" s="114">
        <f>C15</f>
        <v>423773926</v>
      </c>
      <c r="D14" s="119">
        <f>D15</f>
        <v>798049591</v>
      </c>
    </row>
    <row r="15" spans="1:4" ht="21" customHeight="1">
      <c r="A15" s="47"/>
      <c r="B15" s="3" t="s">
        <v>102</v>
      </c>
      <c r="C15" s="114">
        <v>423773926</v>
      </c>
      <c r="D15" s="119">
        <v>798049591</v>
      </c>
    </row>
    <row r="16" spans="1:4" ht="21" customHeight="1">
      <c r="A16" s="47">
        <v>8</v>
      </c>
      <c r="B16" s="3" t="s">
        <v>111</v>
      </c>
      <c r="C16" s="114">
        <v>721463291</v>
      </c>
      <c r="D16" s="119">
        <v>1523142807</v>
      </c>
    </row>
    <row r="17" spans="1:4" ht="21" customHeight="1">
      <c r="A17" s="47">
        <v>9</v>
      </c>
      <c r="B17" s="3" t="s">
        <v>112</v>
      </c>
      <c r="C17" s="114">
        <v>721685564</v>
      </c>
      <c r="D17" s="119">
        <v>1161906405</v>
      </c>
    </row>
    <row r="18" spans="1:4" ht="21" customHeight="1">
      <c r="A18" s="47">
        <v>10</v>
      </c>
      <c r="B18" s="3" t="s">
        <v>113</v>
      </c>
      <c r="C18" s="114">
        <v>2660790047</v>
      </c>
      <c r="D18" s="119">
        <v>4004505827</v>
      </c>
    </row>
    <row r="19" spans="1:4" ht="21" customHeight="1">
      <c r="A19" s="47">
        <v>11</v>
      </c>
      <c r="B19" s="3" t="s">
        <v>114</v>
      </c>
      <c r="C19" s="114">
        <v>20459657</v>
      </c>
      <c r="D19" s="119">
        <v>35281547</v>
      </c>
    </row>
    <row r="20" spans="1:4" ht="21" customHeight="1">
      <c r="A20" s="47">
        <v>12</v>
      </c>
      <c r="B20" s="3" t="s">
        <v>115</v>
      </c>
      <c r="C20" s="114">
        <v>3114142</v>
      </c>
      <c r="D20" s="119">
        <v>6805426</v>
      </c>
    </row>
    <row r="21" spans="1:4" ht="21" customHeight="1">
      <c r="A21" s="47">
        <v>13</v>
      </c>
      <c r="B21" s="3" t="s">
        <v>116</v>
      </c>
      <c r="C21" s="114">
        <v>17345515</v>
      </c>
      <c r="D21" s="119">
        <v>28476121</v>
      </c>
    </row>
    <row r="22" spans="1:4" ht="21" customHeight="1">
      <c r="A22" s="47">
        <v>14</v>
      </c>
      <c r="B22" s="3" t="s">
        <v>117</v>
      </c>
      <c r="C22" s="114">
        <f>C12-C14-C16-C17+C21</f>
        <v>2678135562</v>
      </c>
      <c r="D22" s="119">
        <f>D12-D14-D16-D17+D21</f>
        <v>4032981948</v>
      </c>
    </row>
    <row r="23" spans="1:4" ht="21" customHeight="1">
      <c r="A23" s="47">
        <v>15</v>
      </c>
      <c r="B23" s="3" t="s">
        <v>186</v>
      </c>
      <c r="C23" s="114">
        <f>C22*28%</f>
        <v>749877957.36</v>
      </c>
      <c r="D23" s="119">
        <f>D22*28%</f>
        <v>1129234945.44</v>
      </c>
    </row>
    <row r="24" spans="1:4" ht="21" customHeight="1">
      <c r="A24" s="47">
        <v>16</v>
      </c>
      <c r="B24" s="3" t="s">
        <v>188</v>
      </c>
      <c r="C24" s="114">
        <f>C22*14%</f>
        <v>374938978.68</v>
      </c>
      <c r="D24" s="119">
        <f>D22*14%</f>
        <v>564617472.72</v>
      </c>
    </row>
    <row r="25" spans="1:4" ht="21" customHeight="1">
      <c r="A25" s="47">
        <v>17</v>
      </c>
      <c r="B25" s="3" t="s">
        <v>118</v>
      </c>
      <c r="C25" s="114">
        <f>C22-C24</f>
        <v>2303196583.32</v>
      </c>
      <c r="D25" s="119">
        <f>D22-D24</f>
        <v>3468364475.2799997</v>
      </c>
    </row>
    <row r="26" spans="1:4" ht="21" customHeight="1" thickBot="1">
      <c r="A26" s="48">
        <v>18</v>
      </c>
      <c r="B26" s="49" t="s">
        <v>120</v>
      </c>
      <c r="C26" s="50"/>
      <c r="D26" s="51"/>
    </row>
    <row r="27" ht="13.5" thickTop="1"/>
    <row r="29" spans="1:4" s="121" customFormat="1" ht="14.25">
      <c r="A29" s="121" t="s">
        <v>187</v>
      </c>
      <c r="B29" s="122"/>
      <c r="C29" s="131" t="s">
        <v>121</v>
      </c>
      <c r="D29" s="131"/>
    </row>
  </sheetData>
  <sheetProtection/>
  <mergeCells count="3">
    <mergeCell ref="A5:D5"/>
    <mergeCell ref="A6:D6"/>
    <mergeCell ref="C29:D29"/>
  </mergeCells>
  <printOptions/>
  <pageMargins left="0.47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</dc:creator>
  <cp:keywords/>
  <dc:description/>
  <cp:lastModifiedBy>hieucm</cp:lastModifiedBy>
  <cp:lastPrinted>2008-07-24T08:48:25Z</cp:lastPrinted>
  <dcterms:created xsi:type="dcterms:W3CDTF">2007-04-24T07:05:54Z</dcterms:created>
  <dcterms:modified xsi:type="dcterms:W3CDTF">2008-07-30T09:24:37Z</dcterms:modified>
  <cp:category/>
  <cp:version/>
  <cp:contentType/>
  <cp:contentStatus/>
</cp:coreProperties>
</file>